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371" windowWidth="8535" windowHeight="11640" activeTab="1"/>
  </bookViews>
  <sheets>
    <sheet name="Résultats tir équipe 2015" sheetId="1" r:id="rId1"/>
    <sheet name="Classement par moyenne" sheetId="2" r:id="rId2"/>
    <sheet name="Classement par moyenne (2)" sheetId="3" state="hidden" r:id="rId3"/>
  </sheets>
  <definedNames/>
  <calcPr fullCalcOnLoad="1"/>
</workbook>
</file>

<file path=xl/sharedStrings.xml><?xml version="1.0" encoding="utf-8"?>
<sst xmlns="http://schemas.openxmlformats.org/spreadsheetml/2006/main" count="170" uniqueCount="46">
  <si>
    <t>Nom / Prénom</t>
  </si>
  <si>
    <t>Boulaz Gilbert</t>
  </si>
  <si>
    <t>Tétaz Véronique</t>
  </si>
  <si>
    <t>Vulliamy Laurent</t>
  </si>
  <si>
    <t>Bally Isabelle</t>
  </si>
  <si>
    <t>Despland Camille</t>
  </si>
  <si>
    <t>Légeret Alain</t>
  </si>
  <si>
    <t>Cailler Gilbert</t>
  </si>
  <si>
    <t>Perret Christian</t>
  </si>
  <si>
    <t>Schor Serge</t>
  </si>
  <si>
    <t>Perret Nicolas</t>
  </si>
  <si>
    <t>Furer Yves</t>
  </si>
  <si>
    <t>Collet André</t>
  </si>
  <si>
    <t>Reverchon Tony</t>
  </si>
  <si>
    <t>Guglielmetti David</t>
  </si>
  <si>
    <t>Reverchon Fabrice</t>
  </si>
  <si>
    <t>Total équipe 1</t>
  </si>
  <si>
    <t>Tour 1</t>
  </si>
  <si>
    <t>Tour 2</t>
  </si>
  <si>
    <t>Tour 3</t>
  </si>
  <si>
    <t>Tour 4</t>
  </si>
  <si>
    <t>Tour 5</t>
  </si>
  <si>
    <t>Tour 6</t>
  </si>
  <si>
    <t>Tour 7</t>
  </si>
  <si>
    <t>Moyenne</t>
  </si>
  <si>
    <t>Total équipe 2</t>
  </si>
  <si>
    <t>Krummenacher André</t>
  </si>
  <si>
    <t>Kiener Jean-Pierre</t>
  </si>
  <si>
    <t>Roch Jean-Marc</t>
  </si>
  <si>
    <t>Perret Claude</t>
  </si>
  <si>
    <t>Tireurs individuels</t>
  </si>
  <si>
    <t>Kiener Ronny</t>
  </si>
  <si>
    <t>Tir d'équipes 2010</t>
  </si>
  <si>
    <t>Secco Lucas</t>
  </si>
  <si>
    <t>Baechler Martial</t>
  </si>
  <si>
    <t>Roch Benjamin</t>
  </si>
  <si>
    <t>Après contrôle</t>
  </si>
  <si>
    <t>Borboen Magaly</t>
  </si>
  <si>
    <t>Kaufmann Gilbert</t>
  </si>
  <si>
    <t>Vittoz Florian</t>
  </si>
  <si>
    <t>Légeret Christian</t>
  </si>
  <si>
    <t>Philipona Nicolas</t>
  </si>
  <si>
    <t>Fivaz Morgan</t>
  </si>
  <si>
    <t>Tir d'équipes 2015</t>
  </si>
  <si>
    <t>Cramer Léopold</t>
  </si>
  <si>
    <t>-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</si>
</sst>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4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3" fillId="0" borderId="14" xfId="0" applyFont="1" applyFill="1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horizontal="center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23" xfId="0" applyFill="1" applyBorder="1" applyAlignment="1" applyProtection="1">
      <alignment/>
      <protection locked="0"/>
    </xf>
    <xf numFmtId="3" fontId="0" fillId="34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L35" sqref="L35"/>
    </sheetView>
  </sheetViews>
  <sheetFormatPr defaultColWidth="11.421875" defaultRowHeight="12.75"/>
  <cols>
    <col min="1" max="1" width="19.140625" style="0" bestFit="1" customWidth="1"/>
    <col min="2" max="5" width="6.28125" style="0" bestFit="1" customWidth="1"/>
    <col min="6" max="8" width="6.140625" style="0" bestFit="1" customWidth="1"/>
    <col min="9" max="9" width="6.57421875" style="0" customWidth="1"/>
  </cols>
  <sheetData>
    <row r="1" spans="1:9" ht="26.25" customHeight="1" thickBot="1">
      <c r="A1" s="89" t="s">
        <v>43</v>
      </c>
      <c r="B1" s="89"/>
      <c r="C1" s="89"/>
      <c r="D1" s="89"/>
      <c r="E1" s="89"/>
      <c r="F1" s="89"/>
      <c r="G1" s="89"/>
      <c r="H1" s="89"/>
      <c r="I1" s="89"/>
    </row>
    <row r="2" spans="1:9" ht="13.5" thickBot="1">
      <c r="A2" s="1" t="s">
        <v>0</v>
      </c>
      <c r="B2" s="2" t="s">
        <v>17</v>
      </c>
      <c r="C2" s="3" t="s">
        <v>18</v>
      </c>
      <c r="D2" s="2" t="s">
        <v>19</v>
      </c>
      <c r="E2" s="3" t="s">
        <v>20</v>
      </c>
      <c r="F2" s="2" t="s">
        <v>21</v>
      </c>
      <c r="G2" s="3" t="s">
        <v>22</v>
      </c>
      <c r="H2" s="1" t="s">
        <v>23</v>
      </c>
      <c r="I2" s="26"/>
    </row>
    <row r="3" spans="1:9" ht="12.75">
      <c r="A3" s="63" t="s">
        <v>3</v>
      </c>
      <c r="B3" s="70">
        <v>192</v>
      </c>
      <c r="C3" s="58">
        <v>193</v>
      </c>
      <c r="D3" s="58">
        <v>190</v>
      </c>
      <c r="E3" s="58">
        <v>193</v>
      </c>
      <c r="F3" s="58">
        <v>189</v>
      </c>
      <c r="G3" s="38">
        <v>191</v>
      </c>
      <c r="H3" s="70">
        <v>188</v>
      </c>
      <c r="I3" s="27"/>
    </row>
    <row r="4" spans="1:9" ht="12.75">
      <c r="A4" s="64" t="s">
        <v>31</v>
      </c>
      <c r="B4" s="70">
        <v>195</v>
      </c>
      <c r="C4" s="59">
        <v>190</v>
      </c>
      <c r="D4" s="59">
        <v>196</v>
      </c>
      <c r="E4" s="59">
        <v>195</v>
      </c>
      <c r="F4" s="59">
        <v>196</v>
      </c>
      <c r="G4" s="35">
        <v>196</v>
      </c>
      <c r="H4" s="70">
        <v>193</v>
      </c>
      <c r="I4" s="27"/>
    </row>
    <row r="5" spans="1:9" ht="12.75">
      <c r="A5" s="64" t="s">
        <v>1</v>
      </c>
      <c r="B5" s="70">
        <v>193</v>
      </c>
      <c r="C5" s="59">
        <v>196</v>
      </c>
      <c r="D5" s="17">
        <v>189</v>
      </c>
      <c r="E5" s="59">
        <v>195</v>
      </c>
      <c r="F5" s="59">
        <v>193</v>
      </c>
      <c r="G5" s="35">
        <v>195</v>
      </c>
      <c r="H5" s="70">
        <v>194</v>
      </c>
      <c r="I5" s="27"/>
    </row>
    <row r="6" spans="1:9" ht="12.75">
      <c r="A6" s="64" t="s">
        <v>2</v>
      </c>
      <c r="B6" s="70">
        <v>189</v>
      </c>
      <c r="C6" s="59" t="s">
        <v>45</v>
      </c>
      <c r="D6" s="59" t="s">
        <v>45</v>
      </c>
      <c r="E6" s="59" t="s">
        <v>45</v>
      </c>
      <c r="F6" s="59" t="s">
        <v>45</v>
      </c>
      <c r="G6" s="17" t="s">
        <v>45</v>
      </c>
      <c r="H6" s="70" t="s">
        <v>45</v>
      </c>
      <c r="I6" s="27"/>
    </row>
    <row r="7" spans="1:9" ht="12.75">
      <c r="A7" s="67" t="s">
        <v>6</v>
      </c>
      <c r="B7" s="70">
        <v>194</v>
      </c>
      <c r="C7" s="59">
        <v>193</v>
      </c>
      <c r="D7" s="59">
        <v>191</v>
      </c>
      <c r="E7" s="59">
        <v>194</v>
      </c>
      <c r="F7" s="59">
        <v>193</v>
      </c>
      <c r="G7" s="35">
        <v>194</v>
      </c>
      <c r="H7" s="70">
        <v>195</v>
      </c>
      <c r="I7" s="27"/>
    </row>
    <row r="8" spans="1:9" ht="12.75">
      <c r="A8" s="64" t="s">
        <v>29</v>
      </c>
      <c r="B8" s="70">
        <v>194</v>
      </c>
      <c r="C8" s="59">
        <v>194</v>
      </c>
      <c r="D8" s="59">
        <v>193</v>
      </c>
      <c r="E8" s="59">
        <v>197</v>
      </c>
      <c r="F8" s="59">
        <v>196</v>
      </c>
      <c r="G8" s="35">
        <v>197</v>
      </c>
      <c r="H8" s="70">
        <v>196</v>
      </c>
      <c r="I8" s="27"/>
    </row>
    <row r="9" spans="1:9" ht="12.75">
      <c r="A9" s="64" t="s">
        <v>10</v>
      </c>
      <c r="B9" s="70">
        <v>188</v>
      </c>
      <c r="C9" s="51">
        <v>190</v>
      </c>
      <c r="D9" s="17">
        <v>194</v>
      </c>
      <c r="E9" s="17">
        <v>191</v>
      </c>
      <c r="F9" s="17">
        <v>191</v>
      </c>
      <c r="G9" s="17">
        <v>194</v>
      </c>
      <c r="H9" s="70">
        <v>192</v>
      </c>
      <c r="I9" s="27"/>
    </row>
    <row r="10" spans="1:11" s="34" customFormat="1" ht="12.75">
      <c r="A10" s="64" t="s">
        <v>13</v>
      </c>
      <c r="B10" s="71">
        <v>189</v>
      </c>
      <c r="C10" s="60">
        <v>183</v>
      </c>
      <c r="D10" s="60" t="s">
        <v>45</v>
      </c>
      <c r="E10" s="60" t="s">
        <v>45</v>
      </c>
      <c r="F10" s="36" t="s">
        <v>45</v>
      </c>
      <c r="G10" s="60" t="s">
        <v>45</v>
      </c>
      <c r="H10" s="60" t="s">
        <v>45</v>
      </c>
      <c r="I10" s="33"/>
      <c r="K10"/>
    </row>
    <row r="11" spans="1:11" s="34" customFormat="1" ht="12.75">
      <c r="A11" s="67" t="s">
        <v>37</v>
      </c>
      <c r="B11" s="60" t="s">
        <v>45</v>
      </c>
      <c r="C11" s="52">
        <v>188</v>
      </c>
      <c r="D11" s="52">
        <v>194</v>
      </c>
      <c r="E11" s="36">
        <v>191</v>
      </c>
      <c r="F11" s="52">
        <v>192</v>
      </c>
      <c r="G11" s="52">
        <v>184</v>
      </c>
      <c r="H11" s="39">
        <v>192</v>
      </c>
      <c r="I11" s="33"/>
      <c r="K11"/>
    </row>
    <row r="12" spans="1:11" s="34" customFormat="1" ht="13.5" thickBot="1">
      <c r="A12" s="74" t="s">
        <v>39</v>
      </c>
      <c r="B12" s="77" t="s">
        <v>45</v>
      </c>
      <c r="C12" s="77" t="s">
        <v>45</v>
      </c>
      <c r="D12" s="53">
        <v>182</v>
      </c>
      <c r="E12" s="41">
        <v>194</v>
      </c>
      <c r="F12" s="53">
        <v>192</v>
      </c>
      <c r="G12" s="53">
        <v>186</v>
      </c>
      <c r="H12" s="39">
        <v>192</v>
      </c>
      <c r="I12" s="33"/>
      <c r="K12"/>
    </row>
    <row r="13" spans="1:9" ht="13.5" thickBot="1">
      <c r="A13" s="15" t="s">
        <v>16</v>
      </c>
      <c r="B13" s="16">
        <f aca="true" t="shared" si="0" ref="B13:G13">SUM(B3:B12)</f>
        <v>1534</v>
      </c>
      <c r="C13" s="16">
        <f t="shared" si="0"/>
        <v>1527</v>
      </c>
      <c r="D13" s="16">
        <f t="shared" si="0"/>
        <v>1529</v>
      </c>
      <c r="E13" s="16">
        <f t="shared" si="0"/>
        <v>1550</v>
      </c>
      <c r="F13" s="16">
        <f t="shared" si="0"/>
        <v>1542</v>
      </c>
      <c r="G13" s="16">
        <f t="shared" si="0"/>
        <v>1537</v>
      </c>
      <c r="H13" s="16">
        <f>SUM(H3:H12)</f>
        <v>1542</v>
      </c>
      <c r="I13" s="14">
        <f>+SUM(B13:H13)</f>
        <v>10761</v>
      </c>
    </row>
    <row r="14" spans="1:9" ht="13.5" thickBot="1">
      <c r="A14" s="12"/>
      <c r="B14" s="13">
        <f aca="true" t="shared" si="1" ref="B14:H14">+B13/8</f>
        <v>191.75</v>
      </c>
      <c r="C14" s="13">
        <f t="shared" si="1"/>
        <v>190.875</v>
      </c>
      <c r="D14" s="13">
        <f t="shared" si="1"/>
        <v>191.125</v>
      </c>
      <c r="E14" s="13">
        <f t="shared" si="1"/>
        <v>193.75</v>
      </c>
      <c r="F14" s="13">
        <f t="shared" si="1"/>
        <v>192.75</v>
      </c>
      <c r="G14" s="13">
        <f t="shared" si="1"/>
        <v>192.125</v>
      </c>
      <c r="H14" s="13">
        <f t="shared" si="1"/>
        <v>192.75</v>
      </c>
      <c r="I14" s="19"/>
    </row>
    <row r="15" spans="1:9" ht="13.5" thickBot="1">
      <c r="A15" s="15" t="s">
        <v>36</v>
      </c>
      <c r="B15" s="16">
        <v>1534</v>
      </c>
      <c r="C15" s="16">
        <v>1527</v>
      </c>
      <c r="D15" s="16">
        <v>1529</v>
      </c>
      <c r="E15" s="16">
        <v>1550</v>
      </c>
      <c r="F15" s="16">
        <v>1542</v>
      </c>
      <c r="G15" s="16">
        <v>1537</v>
      </c>
      <c r="H15" s="16">
        <v>1542</v>
      </c>
      <c r="I15" s="14"/>
    </row>
    <row r="16" spans="1:9" ht="13.5" thickBot="1">
      <c r="A16" s="12"/>
      <c r="B16" s="13"/>
      <c r="C16" s="13"/>
      <c r="D16" s="13"/>
      <c r="E16" s="13"/>
      <c r="F16" s="13"/>
      <c r="G16" s="13"/>
      <c r="H16" s="13"/>
      <c r="I16" s="28"/>
    </row>
    <row r="17" spans="1:9" ht="13.5" thickBot="1">
      <c r="A17" s="1" t="s">
        <v>0</v>
      </c>
      <c r="B17" s="2" t="s">
        <v>17</v>
      </c>
      <c r="C17" s="3" t="s">
        <v>18</v>
      </c>
      <c r="D17" s="2" t="s">
        <v>19</v>
      </c>
      <c r="E17" s="3" t="s">
        <v>20</v>
      </c>
      <c r="F17" s="2" t="s">
        <v>21</v>
      </c>
      <c r="G17" s="3" t="s">
        <v>22</v>
      </c>
      <c r="H17" s="1" t="s">
        <v>23</v>
      </c>
      <c r="I17" s="27"/>
    </row>
    <row r="18" spans="1:9" ht="12.75">
      <c r="A18" s="73" t="s">
        <v>9</v>
      </c>
      <c r="B18" s="70">
        <v>188</v>
      </c>
      <c r="C18" s="17">
        <v>191</v>
      </c>
      <c r="D18" s="17">
        <v>189</v>
      </c>
      <c r="E18" s="17">
        <v>194</v>
      </c>
      <c r="F18" s="17">
        <v>192</v>
      </c>
      <c r="G18" s="17">
        <v>190</v>
      </c>
      <c r="H18" s="70">
        <v>196</v>
      </c>
      <c r="I18" s="27"/>
    </row>
    <row r="19" spans="1:9" ht="12.75">
      <c r="A19" s="67" t="s">
        <v>37</v>
      </c>
      <c r="B19" s="70">
        <v>191</v>
      </c>
      <c r="C19" s="59" t="s">
        <v>45</v>
      </c>
      <c r="D19" s="17" t="s">
        <v>45</v>
      </c>
      <c r="E19" s="59" t="s">
        <v>45</v>
      </c>
      <c r="F19" s="17" t="s">
        <v>45</v>
      </c>
      <c r="G19" s="17" t="s">
        <v>45</v>
      </c>
      <c r="H19" s="70" t="s">
        <v>45</v>
      </c>
      <c r="I19" s="27"/>
    </row>
    <row r="20" spans="1:9" ht="12.75">
      <c r="A20" s="67" t="s">
        <v>38</v>
      </c>
      <c r="B20" s="70">
        <v>180</v>
      </c>
      <c r="C20" s="17">
        <v>181</v>
      </c>
      <c r="D20" s="36" t="s">
        <v>45</v>
      </c>
      <c r="E20" s="60" t="s">
        <v>45</v>
      </c>
      <c r="F20" s="36" t="s">
        <v>45</v>
      </c>
      <c r="G20" s="36" t="s">
        <v>45</v>
      </c>
      <c r="H20" s="70" t="s">
        <v>45</v>
      </c>
      <c r="I20" s="27"/>
    </row>
    <row r="21" spans="1:9" ht="12.75">
      <c r="A21" s="74" t="s">
        <v>39</v>
      </c>
      <c r="B21" s="70">
        <v>190</v>
      </c>
      <c r="C21" s="17">
        <v>190</v>
      </c>
      <c r="D21" s="36" t="s">
        <v>45</v>
      </c>
      <c r="E21" s="60" t="s">
        <v>45</v>
      </c>
      <c r="F21" s="36" t="s">
        <v>45</v>
      </c>
      <c r="G21" s="36" t="s">
        <v>45</v>
      </c>
      <c r="H21" s="70" t="s">
        <v>45</v>
      </c>
      <c r="I21" s="27"/>
    </row>
    <row r="22" spans="1:9" ht="12.75">
      <c r="A22" s="64" t="s">
        <v>44</v>
      </c>
      <c r="B22" s="70">
        <v>186</v>
      </c>
      <c r="C22" s="17" t="s">
        <v>45</v>
      </c>
      <c r="D22" s="52">
        <v>193</v>
      </c>
      <c r="E22" s="52">
        <v>187</v>
      </c>
      <c r="F22" s="52">
        <v>190</v>
      </c>
      <c r="G22" s="52">
        <v>185</v>
      </c>
      <c r="H22" s="70">
        <v>186</v>
      </c>
      <c r="I22" s="27"/>
    </row>
    <row r="23" spans="1:9" s="34" customFormat="1" ht="12.75">
      <c r="A23" s="67" t="s">
        <v>11</v>
      </c>
      <c r="B23" s="70">
        <v>180</v>
      </c>
      <c r="C23" s="59">
        <v>185</v>
      </c>
      <c r="D23" s="59">
        <v>178</v>
      </c>
      <c r="E23" s="59">
        <v>189</v>
      </c>
      <c r="F23" s="60">
        <v>184</v>
      </c>
      <c r="G23" s="60">
        <v>188</v>
      </c>
      <c r="H23" s="60">
        <v>188</v>
      </c>
      <c r="I23" s="33"/>
    </row>
    <row r="24" spans="1:9" s="34" customFormat="1" ht="12.75">
      <c r="A24" s="67" t="s">
        <v>40</v>
      </c>
      <c r="B24" s="70">
        <v>176</v>
      </c>
      <c r="C24" s="52">
        <v>183</v>
      </c>
      <c r="D24" s="36">
        <v>180</v>
      </c>
      <c r="E24" s="36">
        <v>185</v>
      </c>
      <c r="F24" s="36">
        <v>186</v>
      </c>
      <c r="G24" s="36">
        <v>187</v>
      </c>
      <c r="H24" s="36">
        <v>182</v>
      </c>
      <c r="I24" s="33"/>
    </row>
    <row r="25" spans="1:9" s="34" customFormat="1" ht="12.75">
      <c r="A25" s="73" t="s">
        <v>12</v>
      </c>
      <c r="B25" s="70">
        <v>191</v>
      </c>
      <c r="C25" s="36" t="s">
        <v>45</v>
      </c>
      <c r="D25" s="60" t="s">
        <v>45</v>
      </c>
      <c r="E25" s="60" t="s">
        <v>45</v>
      </c>
      <c r="F25" s="36" t="s">
        <v>45</v>
      </c>
      <c r="G25" s="36" t="s">
        <v>45</v>
      </c>
      <c r="H25" s="36" t="s">
        <v>45</v>
      </c>
      <c r="I25" s="33"/>
    </row>
    <row r="26" spans="1:9" s="34" customFormat="1" ht="12.75">
      <c r="A26" s="73" t="s">
        <v>41</v>
      </c>
      <c r="B26" s="60" t="s">
        <v>45</v>
      </c>
      <c r="C26" s="52">
        <v>185</v>
      </c>
      <c r="D26" s="36">
        <v>182</v>
      </c>
      <c r="E26" s="36">
        <v>185</v>
      </c>
      <c r="F26" s="36">
        <v>186</v>
      </c>
      <c r="G26" s="36">
        <v>185</v>
      </c>
      <c r="H26" s="36">
        <v>183</v>
      </c>
      <c r="I26" s="33"/>
    </row>
    <row r="27" spans="1:9" s="34" customFormat="1" ht="12.75">
      <c r="A27" s="79" t="s">
        <v>2</v>
      </c>
      <c r="B27" s="60" t="s">
        <v>45</v>
      </c>
      <c r="C27" s="52">
        <v>190</v>
      </c>
      <c r="D27" s="52">
        <v>186</v>
      </c>
      <c r="E27" s="52">
        <v>191</v>
      </c>
      <c r="F27" s="36">
        <v>191</v>
      </c>
      <c r="G27" s="36">
        <v>190</v>
      </c>
      <c r="H27" s="36">
        <v>191</v>
      </c>
      <c r="I27" s="33"/>
    </row>
    <row r="28" spans="1:9" s="34" customFormat="1" ht="12.75">
      <c r="A28" s="79" t="s">
        <v>7</v>
      </c>
      <c r="B28" s="60" t="s">
        <v>45</v>
      </c>
      <c r="C28" s="52">
        <v>193</v>
      </c>
      <c r="D28" s="52">
        <v>190</v>
      </c>
      <c r="E28" s="52">
        <v>190</v>
      </c>
      <c r="F28" s="36">
        <v>191</v>
      </c>
      <c r="G28" s="36">
        <v>196</v>
      </c>
      <c r="H28" s="36">
        <v>189</v>
      </c>
      <c r="I28" s="33"/>
    </row>
    <row r="29" spans="1:9" s="34" customFormat="1" ht="13.5" thickBot="1">
      <c r="A29" s="82" t="s">
        <v>13</v>
      </c>
      <c r="B29" s="83" t="s">
        <v>45</v>
      </c>
      <c r="C29" s="77" t="s">
        <v>45</v>
      </c>
      <c r="D29" s="77">
        <v>193</v>
      </c>
      <c r="E29" s="77">
        <v>195</v>
      </c>
      <c r="F29" s="41">
        <v>194</v>
      </c>
      <c r="G29" s="77">
        <v>190</v>
      </c>
      <c r="H29" s="77">
        <v>190</v>
      </c>
      <c r="I29" s="33"/>
    </row>
    <row r="30" spans="1:9" ht="13.5" thickBot="1">
      <c r="A30" s="15" t="s">
        <v>25</v>
      </c>
      <c r="B30" s="16">
        <f>SUM(B17:B26)</f>
        <v>1482</v>
      </c>
      <c r="C30" s="16">
        <f>SUM(C17:C29)</f>
        <v>1498</v>
      </c>
      <c r="D30" s="16">
        <f>SUM(D17:D29)</f>
        <v>1491</v>
      </c>
      <c r="E30" s="16">
        <f>SUM(E17:E29)</f>
        <v>1516</v>
      </c>
      <c r="F30" s="16">
        <f>SUM(F17:F29)</f>
        <v>1514</v>
      </c>
      <c r="G30" s="16">
        <f>SUM(G17:G29)</f>
        <v>1511</v>
      </c>
      <c r="H30" s="16">
        <f>SUM(H17:H29)</f>
        <v>1505</v>
      </c>
      <c r="I30" s="14">
        <f>+SUM(B30:H30)</f>
        <v>10517</v>
      </c>
    </row>
    <row r="31" spans="1:9" ht="13.5" thickBot="1">
      <c r="A31" s="12"/>
      <c r="B31" s="24">
        <f aca="true" t="shared" si="2" ref="B31:H31">+B30/8</f>
        <v>185.25</v>
      </c>
      <c r="C31" s="25">
        <f t="shared" si="2"/>
        <v>187.25</v>
      </c>
      <c r="D31" s="25">
        <f t="shared" si="2"/>
        <v>186.375</v>
      </c>
      <c r="E31" s="25">
        <f t="shared" si="2"/>
        <v>189.5</v>
      </c>
      <c r="F31" s="25">
        <f t="shared" si="2"/>
        <v>189.25</v>
      </c>
      <c r="G31" s="25">
        <f t="shared" si="2"/>
        <v>188.875</v>
      </c>
      <c r="H31" s="25">
        <f t="shared" si="2"/>
        <v>188.125</v>
      </c>
      <c r="I31" s="29"/>
    </row>
    <row r="32" spans="1:9" ht="13.5" thickBot="1">
      <c r="A32" s="15" t="s">
        <v>36</v>
      </c>
      <c r="B32" s="16">
        <v>1482</v>
      </c>
      <c r="C32" s="16">
        <v>1498</v>
      </c>
      <c r="D32" s="16">
        <v>1491</v>
      </c>
      <c r="E32" s="16">
        <v>1516</v>
      </c>
      <c r="F32" s="16">
        <v>1514</v>
      </c>
      <c r="G32" s="16">
        <v>1511</v>
      </c>
      <c r="H32" s="16">
        <v>1505</v>
      </c>
      <c r="I32" s="14"/>
    </row>
    <row r="33" spans="1:9" ht="12.75">
      <c r="A33" s="12"/>
      <c r="B33" s="21"/>
      <c r="C33" s="13"/>
      <c r="D33" s="13"/>
      <c r="E33" s="13"/>
      <c r="F33" s="13"/>
      <c r="G33" s="13"/>
      <c r="H33" s="13"/>
      <c r="I33" s="30"/>
    </row>
    <row r="34" spans="1:9" ht="13.5" thickBot="1">
      <c r="A34" s="20" t="s">
        <v>30</v>
      </c>
      <c r="B34" s="22"/>
      <c r="C34" s="23"/>
      <c r="D34" s="23"/>
      <c r="E34" s="23"/>
      <c r="F34" s="23"/>
      <c r="G34" s="23"/>
      <c r="H34" s="23"/>
      <c r="I34" s="31"/>
    </row>
    <row r="35" spans="1:9" ht="12.75">
      <c r="A35" s="68" t="s">
        <v>41</v>
      </c>
      <c r="B35" s="17">
        <v>183</v>
      </c>
      <c r="C35" s="59"/>
      <c r="D35" s="51"/>
      <c r="E35" s="51"/>
      <c r="F35" s="42"/>
      <c r="G35" s="42"/>
      <c r="H35" s="42"/>
      <c r="I35" s="11"/>
    </row>
    <row r="36" spans="1:9" ht="12.75">
      <c r="A36" s="67" t="s">
        <v>42</v>
      </c>
      <c r="B36" s="59" t="s">
        <v>45</v>
      </c>
      <c r="C36" s="17"/>
      <c r="D36" s="17"/>
      <c r="E36" s="17"/>
      <c r="F36" s="42"/>
      <c r="G36" s="75"/>
      <c r="H36" s="43"/>
      <c r="I36" s="11"/>
    </row>
    <row r="37" spans="1:9" ht="12.75">
      <c r="A37" s="68" t="s">
        <v>28</v>
      </c>
      <c r="B37" s="17" t="s">
        <v>45</v>
      </c>
      <c r="C37" s="59"/>
      <c r="D37" s="59"/>
      <c r="E37" s="59"/>
      <c r="F37" s="59"/>
      <c r="G37" s="59"/>
      <c r="H37" s="59"/>
      <c r="I37" s="11"/>
    </row>
    <row r="38" spans="1:9" ht="12.75">
      <c r="A38" s="10" t="s">
        <v>7</v>
      </c>
      <c r="B38" s="17" t="s">
        <v>45</v>
      </c>
      <c r="C38" s="17"/>
      <c r="D38" s="17"/>
      <c r="E38" s="17"/>
      <c r="F38" s="17"/>
      <c r="G38" s="17"/>
      <c r="H38" s="17"/>
      <c r="I38" s="11"/>
    </row>
    <row r="39" spans="1:9" ht="12.75">
      <c r="A39" s="68"/>
      <c r="B39" s="17"/>
      <c r="C39" s="17"/>
      <c r="D39" s="17"/>
      <c r="E39" s="17"/>
      <c r="F39" s="17"/>
      <c r="G39" s="17"/>
      <c r="H39" s="17"/>
      <c r="I39" s="11"/>
    </row>
    <row r="40" spans="1:9" ht="13.5" thickBot="1">
      <c r="A40" s="8"/>
      <c r="B40" s="41"/>
      <c r="C40" s="53"/>
      <c r="D40" s="53"/>
      <c r="E40" s="53"/>
      <c r="F40" s="41"/>
      <c r="G40" s="41"/>
      <c r="H40" s="41"/>
      <c r="I40" s="9"/>
    </row>
  </sheetData>
  <sheetProtection/>
  <mergeCells count="1">
    <mergeCell ref="A1:I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Header>&amp;L&amp;G</oddHeader>
    <oddFooter>&amp;C&amp;A&amp;R&amp;F</oddFooter>
  </headerFooter>
  <ignoredErrors>
    <ignoredError sqref="C30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E8" sqref="E8"/>
    </sheetView>
  </sheetViews>
  <sheetFormatPr defaultColWidth="11.421875" defaultRowHeight="12.75"/>
  <cols>
    <col min="1" max="1" width="3.00390625" style="0" bestFit="1" customWidth="1"/>
    <col min="2" max="2" width="19.140625" style="0" bestFit="1" customWidth="1"/>
    <col min="3" max="9" width="6.140625" style="0" bestFit="1" customWidth="1"/>
    <col min="10" max="10" width="9.8515625" style="0" bestFit="1" customWidth="1"/>
  </cols>
  <sheetData>
    <row r="1" spans="2:10" ht="37.5" customHeight="1" thickBot="1">
      <c r="B1" s="90" t="s">
        <v>43</v>
      </c>
      <c r="C1" s="90"/>
      <c r="D1" s="90"/>
      <c r="E1" s="90"/>
      <c r="F1" s="90"/>
      <c r="G1" s="90"/>
      <c r="H1" s="90"/>
      <c r="I1" s="90"/>
      <c r="J1" s="90"/>
    </row>
    <row r="2" spans="2:10" ht="13.5" thickBot="1">
      <c r="B2" s="1" t="s">
        <v>0</v>
      </c>
      <c r="C2" s="1" t="s">
        <v>17</v>
      </c>
      <c r="D2" s="45" t="s">
        <v>18</v>
      </c>
      <c r="E2" s="45" t="s">
        <v>19</v>
      </c>
      <c r="F2" s="45" t="s">
        <v>20</v>
      </c>
      <c r="G2" s="45" t="s">
        <v>21</v>
      </c>
      <c r="H2" s="45" t="s">
        <v>22</v>
      </c>
      <c r="I2" s="45" t="s">
        <v>23</v>
      </c>
      <c r="J2" s="1" t="s">
        <v>24</v>
      </c>
    </row>
    <row r="3" spans="1:10" ht="12.75">
      <c r="A3" s="5">
        <v>1</v>
      </c>
      <c r="B3" s="63" t="s">
        <v>29</v>
      </c>
      <c r="C3" s="69">
        <v>194</v>
      </c>
      <c r="D3" s="56">
        <v>194</v>
      </c>
      <c r="E3" s="56">
        <v>193</v>
      </c>
      <c r="F3" s="56">
        <v>197</v>
      </c>
      <c r="G3" s="56">
        <v>196</v>
      </c>
      <c r="H3" s="56">
        <v>197</v>
      </c>
      <c r="I3" s="56">
        <v>196</v>
      </c>
      <c r="J3" s="66">
        <f aca="true" t="shared" si="0" ref="J3:J20">AVERAGE(C3:I3)</f>
        <v>195.28571428571428</v>
      </c>
    </row>
    <row r="4" spans="1:10" ht="12.75">
      <c r="A4" s="7">
        <v>2</v>
      </c>
      <c r="B4" s="64" t="s">
        <v>31</v>
      </c>
      <c r="C4" s="69">
        <v>195</v>
      </c>
      <c r="D4" s="57">
        <v>190</v>
      </c>
      <c r="E4" s="57">
        <v>196</v>
      </c>
      <c r="F4" s="57">
        <v>195</v>
      </c>
      <c r="G4" s="57">
        <v>196</v>
      </c>
      <c r="H4" s="57">
        <v>196</v>
      </c>
      <c r="I4" s="57">
        <v>193</v>
      </c>
      <c r="J4" s="18">
        <f t="shared" si="0"/>
        <v>194.42857142857142</v>
      </c>
    </row>
    <row r="5" spans="1:10" ht="12.75">
      <c r="A5" s="7">
        <v>3</v>
      </c>
      <c r="B5" s="64" t="s">
        <v>1</v>
      </c>
      <c r="C5" s="69">
        <v>193</v>
      </c>
      <c r="D5" s="57">
        <v>196</v>
      </c>
      <c r="E5" s="57">
        <v>189</v>
      </c>
      <c r="F5" s="57">
        <v>195</v>
      </c>
      <c r="G5" s="57">
        <v>193</v>
      </c>
      <c r="H5" s="57">
        <v>195</v>
      </c>
      <c r="I5" s="57">
        <v>194</v>
      </c>
      <c r="J5" s="18">
        <f t="shared" si="0"/>
        <v>193.57142857142858</v>
      </c>
    </row>
    <row r="6" spans="1:10" ht="12.75">
      <c r="A6" s="7">
        <v>4</v>
      </c>
      <c r="B6" s="67" t="s">
        <v>6</v>
      </c>
      <c r="C6" s="69">
        <v>194</v>
      </c>
      <c r="D6" s="57">
        <v>193</v>
      </c>
      <c r="E6" s="57">
        <v>191</v>
      </c>
      <c r="F6" s="57">
        <v>194</v>
      </c>
      <c r="G6" s="57">
        <v>193</v>
      </c>
      <c r="H6" s="57">
        <v>194</v>
      </c>
      <c r="I6" s="57">
        <v>195</v>
      </c>
      <c r="J6" s="18">
        <f t="shared" si="0"/>
        <v>193.42857142857142</v>
      </c>
    </row>
    <row r="7" spans="1:10" ht="12.75">
      <c r="A7" s="7">
        <v>5</v>
      </c>
      <c r="B7" s="6" t="s">
        <v>7</v>
      </c>
      <c r="C7" s="70" t="s">
        <v>45</v>
      </c>
      <c r="D7" s="48">
        <v>193</v>
      </c>
      <c r="E7" s="48">
        <v>190</v>
      </c>
      <c r="F7" s="48">
        <v>190</v>
      </c>
      <c r="G7" s="48">
        <v>191</v>
      </c>
      <c r="H7" s="48">
        <v>196</v>
      </c>
      <c r="I7" s="87">
        <v>189</v>
      </c>
      <c r="J7" s="18">
        <f t="shared" si="0"/>
        <v>191.5</v>
      </c>
    </row>
    <row r="8" spans="1:10" ht="12.75">
      <c r="A8" s="7">
        <v>6</v>
      </c>
      <c r="B8" s="64" t="s">
        <v>10</v>
      </c>
      <c r="C8" s="69">
        <v>188</v>
      </c>
      <c r="D8" s="57">
        <v>190</v>
      </c>
      <c r="E8" s="57">
        <v>194</v>
      </c>
      <c r="F8" s="57">
        <v>191</v>
      </c>
      <c r="G8" s="57">
        <v>191</v>
      </c>
      <c r="H8" s="57">
        <v>194</v>
      </c>
      <c r="I8" s="57">
        <v>192</v>
      </c>
      <c r="J8" s="18">
        <f t="shared" si="0"/>
        <v>191.42857142857142</v>
      </c>
    </row>
    <row r="9" spans="1:10" ht="12.75">
      <c r="A9" s="7">
        <v>7</v>
      </c>
      <c r="B9" s="88" t="s">
        <v>9</v>
      </c>
      <c r="C9" s="72">
        <v>188</v>
      </c>
      <c r="D9" s="48">
        <v>191</v>
      </c>
      <c r="E9" s="48">
        <v>189</v>
      </c>
      <c r="F9" s="48">
        <v>194</v>
      </c>
      <c r="G9" s="48">
        <v>192</v>
      </c>
      <c r="H9" s="48">
        <v>190</v>
      </c>
      <c r="I9" s="48">
        <v>196</v>
      </c>
      <c r="J9" s="18">
        <f t="shared" si="0"/>
        <v>191.42857142857142</v>
      </c>
    </row>
    <row r="10" spans="1:10" ht="12.75">
      <c r="A10" s="7">
        <v>8</v>
      </c>
      <c r="B10" s="73" t="s">
        <v>12</v>
      </c>
      <c r="C10" s="72">
        <v>191</v>
      </c>
      <c r="D10" s="59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8">
        <f t="shared" si="0"/>
        <v>191</v>
      </c>
    </row>
    <row r="11" spans="1:10" ht="12.75">
      <c r="A11" s="7">
        <v>9</v>
      </c>
      <c r="B11" s="86" t="s">
        <v>3</v>
      </c>
      <c r="C11" s="69">
        <v>192</v>
      </c>
      <c r="D11" s="57">
        <v>193</v>
      </c>
      <c r="E11" s="57">
        <v>190</v>
      </c>
      <c r="F11" s="57">
        <v>193</v>
      </c>
      <c r="G11" s="57">
        <v>189</v>
      </c>
      <c r="H11" s="57">
        <v>191</v>
      </c>
      <c r="I11" s="57">
        <v>188</v>
      </c>
      <c r="J11" s="18">
        <f t="shared" si="0"/>
        <v>190.85714285714286</v>
      </c>
    </row>
    <row r="12" spans="1:10" ht="12.75">
      <c r="A12" s="7">
        <v>10</v>
      </c>
      <c r="B12" s="64" t="s">
        <v>13</v>
      </c>
      <c r="C12" s="76">
        <v>189</v>
      </c>
      <c r="D12" s="57">
        <v>183</v>
      </c>
      <c r="E12" s="48">
        <v>193</v>
      </c>
      <c r="F12" s="48">
        <v>195</v>
      </c>
      <c r="G12" s="48">
        <v>194</v>
      </c>
      <c r="H12" s="48">
        <v>190</v>
      </c>
      <c r="I12" s="48">
        <v>190</v>
      </c>
      <c r="J12" s="18">
        <f t="shared" si="0"/>
        <v>190.57142857142858</v>
      </c>
    </row>
    <row r="13" spans="1:10" ht="12.75">
      <c r="A13" s="7">
        <v>11</v>
      </c>
      <c r="B13" s="67" t="s">
        <v>37</v>
      </c>
      <c r="C13" s="72">
        <v>191</v>
      </c>
      <c r="D13" s="57">
        <v>188</v>
      </c>
      <c r="E13" s="57">
        <v>194</v>
      </c>
      <c r="F13" s="57">
        <v>191</v>
      </c>
      <c r="G13" s="57">
        <v>192</v>
      </c>
      <c r="H13" s="57">
        <v>184</v>
      </c>
      <c r="I13" s="57">
        <v>192</v>
      </c>
      <c r="J13" s="18">
        <f t="shared" si="0"/>
        <v>190.28571428571428</v>
      </c>
    </row>
    <row r="14" spans="1:10" ht="12.75">
      <c r="A14" s="7">
        <v>12</v>
      </c>
      <c r="B14" s="64" t="s">
        <v>2</v>
      </c>
      <c r="C14" s="69">
        <v>189</v>
      </c>
      <c r="D14" s="48">
        <v>190</v>
      </c>
      <c r="E14" s="48">
        <v>186</v>
      </c>
      <c r="F14" s="48">
        <v>191</v>
      </c>
      <c r="G14" s="48">
        <v>191</v>
      </c>
      <c r="H14" s="48">
        <v>190</v>
      </c>
      <c r="I14" s="48">
        <v>191</v>
      </c>
      <c r="J14" s="18">
        <f t="shared" si="0"/>
        <v>189.71428571428572</v>
      </c>
    </row>
    <row r="15" spans="1:10" ht="12.75">
      <c r="A15" s="7">
        <v>13</v>
      </c>
      <c r="B15" s="74" t="s">
        <v>39</v>
      </c>
      <c r="C15" s="72">
        <v>190</v>
      </c>
      <c r="D15" s="48">
        <v>190</v>
      </c>
      <c r="E15" s="57">
        <v>182</v>
      </c>
      <c r="F15" s="84">
        <v>194</v>
      </c>
      <c r="G15" s="57">
        <v>192</v>
      </c>
      <c r="H15" s="57">
        <v>186</v>
      </c>
      <c r="I15" s="57">
        <v>192</v>
      </c>
      <c r="J15" s="18">
        <f t="shared" si="0"/>
        <v>189.42857142857142</v>
      </c>
    </row>
    <row r="16" spans="1:10" ht="12.75">
      <c r="A16" s="7">
        <v>14</v>
      </c>
      <c r="B16" s="64" t="s">
        <v>44</v>
      </c>
      <c r="C16" s="72">
        <v>186</v>
      </c>
      <c r="D16" s="59" t="s">
        <v>45</v>
      </c>
      <c r="E16" s="48">
        <v>193</v>
      </c>
      <c r="F16" s="85">
        <v>187</v>
      </c>
      <c r="G16" s="48">
        <v>190</v>
      </c>
      <c r="H16" s="48">
        <v>185</v>
      </c>
      <c r="I16" s="48">
        <v>186</v>
      </c>
      <c r="J16" s="18">
        <f t="shared" si="0"/>
        <v>187.83333333333334</v>
      </c>
    </row>
    <row r="17" spans="1:10" ht="12.75">
      <c r="A17" s="7">
        <v>15</v>
      </c>
      <c r="B17" s="67" t="s">
        <v>11</v>
      </c>
      <c r="C17" s="72">
        <v>180</v>
      </c>
      <c r="D17" s="48">
        <v>185</v>
      </c>
      <c r="E17" s="48">
        <v>178</v>
      </c>
      <c r="F17" s="48">
        <v>189</v>
      </c>
      <c r="G17" s="48">
        <v>184</v>
      </c>
      <c r="H17" s="48">
        <v>188</v>
      </c>
      <c r="I17" s="48">
        <v>188</v>
      </c>
      <c r="J17" s="18">
        <f t="shared" si="0"/>
        <v>184.57142857142858</v>
      </c>
    </row>
    <row r="18" spans="1:10" ht="12.75">
      <c r="A18" s="7">
        <v>16</v>
      </c>
      <c r="B18" s="88" t="s">
        <v>41</v>
      </c>
      <c r="C18" s="70">
        <v>183</v>
      </c>
      <c r="D18" s="48">
        <v>185</v>
      </c>
      <c r="E18" s="48">
        <v>182</v>
      </c>
      <c r="F18" s="48">
        <v>185</v>
      </c>
      <c r="G18" s="48">
        <v>186</v>
      </c>
      <c r="H18" s="48">
        <v>185</v>
      </c>
      <c r="I18" s="48">
        <v>183</v>
      </c>
      <c r="J18" s="18">
        <f t="shared" si="0"/>
        <v>184.14285714285714</v>
      </c>
    </row>
    <row r="19" spans="1:10" ht="12.75">
      <c r="A19" s="7">
        <v>17</v>
      </c>
      <c r="B19" s="67" t="s">
        <v>40</v>
      </c>
      <c r="C19" s="72">
        <v>176</v>
      </c>
      <c r="D19" s="78">
        <v>183</v>
      </c>
      <c r="E19" s="48">
        <v>180</v>
      </c>
      <c r="F19" s="48">
        <v>185</v>
      </c>
      <c r="G19" s="48">
        <v>186</v>
      </c>
      <c r="H19" s="48">
        <v>187</v>
      </c>
      <c r="I19" s="48">
        <v>182</v>
      </c>
      <c r="J19" s="18">
        <f t="shared" si="0"/>
        <v>182.71428571428572</v>
      </c>
    </row>
    <row r="20" spans="1:10" ht="12.75">
      <c r="A20" s="7">
        <v>18</v>
      </c>
      <c r="B20" s="80" t="s">
        <v>38</v>
      </c>
      <c r="C20" s="81">
        <v>180</v>
      </c>
      <c r="D20" s="48">
        <v>181</v>
      </c>
      <c r="E20" s="17" t="s">
        <v>45</v>
      </c>
      <c r="F20" s="59" t="s">
        <v>45</v>
      </c>
      <c r="G20" s="59" t="s">
        <v>45</v>
      </c>
      <c r="H20" s="17" t="s">
        <v>45</v>
      </c>
      <c r="I20" s="17" t="s">
        <v>45</v>
      </c>
      <c r="J20" s="18">
        <f t="shared" si="0"/>
        <v>180.5</v>
      </c>
    </row>
    <row r="21" spans="1:10" ht="12.75">
      <c r="A21" s="7">
        <v>19</v>
      </c>
      <c r="B21" s="64" t="s">
        <v>28</v>
      </c>
      <c r="C21" s="65"/>
      <c r="D21" s="65"/>
      <c r="E21" s="17"/>
      <c r="F21" s="17"/>
      <c r="G21" s="17"/>
      <c r="H21" s="59"/>
      <c r="I21" s="17"/>
      <c r="J21" s="18" t="e">
        <f>AVERAGE(C21:I21)</f>
        <v>#DIV/0!</v>
      </c>
    </row>
    <row r="22" spans="1:10" ht="12.75">
      <c r="A22" s="7">
        <v>20</v>
      </c>
      <c r="B22" s="68" t="s">
        <v>42</v>
      </c>
      <c r="C22" s="65"/>
      <c r="D22" s="65"/>
      <c r="E22" s="59"/>
      <c r="F22" s="59"/>
      <c r="G22" s="59"/>
      <c r="H22" s="59"/>
      <c r="I22" s="17"/>
      <c r="J22" s="18" t="e">
        <f>AVERAGE(C22:I22)</f>
        <v>#DIV/0!</v>
      </c>
    </row>
    <row r="23" spans="1:10" ht="12.75">
      <c r="A23" s="7">
        <v>21</v>
      </c>
      <c r="B23" s="64" t="s">
        <v>28</v>
      </c>
      <c r="C23" s="65"/>
      <c r="D23" s="65"/>
      <c r="E23" s="51"/>
      <c r="F23" s="51"/>
      <c r="G23" s="51"/>
      <c r="H23" s="51"/>
      <c r="I23" s="51"/>
      <c r="J23" s="18" t="e">
        <f>AVERAGE(C23:I23)</f>
        <v>#DIV/0!</v>
      </c>
    </row>
    <row r="24" spans="1:10" ht="12.75">
      <c r="A24" s="7">
        <v>22</v>
      </c>
      <c r="B24" s="62"/>
      <c r="C24" s="51"/>
      <c r="D24" s="51"/>
      <c r="E24" s="51"/>
      <c r="F24" s="51"/>
      <c r="G24" s="51"/>
      <c r="H24" s="51"/>
      <c r="I24" s="40"/>
      <c r="J24" s="18" t="e">
        <f>AVERAGE(C24:I24)</f>
        <v>#DIV/0!</v>
      </c>
    </row>
    <row r="25" spans="1:10" ht="13.5" thickBot="1">
      <c r="A25" s="7">
        <v>23</v>
      </c>
      <c r="B25" s="8"/>
      <c r="C25" s="53"/>
      <c r="D25" s="53"/>
      <c r="E25" s="53"/>
      <c r="F25" s="53"/>
      <c r="G25" s="53"/>
      <c r="H25" s="53"/>
      <c r="I25" s="61"/>
      <c r="J25" s="37" t="e">
        <f>AVERAGE(C25:I25)</f>
        <v>#DIV/0!</v>
      </c>
    </row>
  </sheetData>
  <sheetProtection/>
  <mergeCells count="1">
    <mergeCell ref="B1:J1"/>
  </mergeCells>
  <printOptions horizontalCentered="1"/>
  <pageMargins left="0.7874015748031497" right="0.7874015748031497" top="1.6929133858267718" bottom="0.984251968503937" header="0.5118110236220472" footer="0.5118110236220472"/>
  <pageSetup fitToHeight="1" fitToWidth="1" horizontalDpi="600" verticalDpi="600" orientation="portrait" paperSize="9" r:id="rId2"/>
  <headerFooter alignWithMargins="0">
    <oddHeader>&amp;L&amp;G</oddHeader>
    <oddFooter>&amp;C&amp;A&amp;R&amp;F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Layout" workbookViewId="0" topLeftCell="A1">
      <selection activeCell="C18" sqref="C18"/>
    </sheetView>
  </sheetViews>
  <sheetFormatPr defaultColWidth="11.421875" defaultRowHeight="12.75"/>
  <cols>
    <col min="1" max="1" width="3.00390625" style="0" bestFit="1" customWidth="1"/>
    <col min="2" max="2" width="19.140625" style="0" bestFit="1" customWidth="1"/>
    <col min="3" max="9" width="6.140625" style="0" bestFit="1" customWidth="1"/>
    <col min="10" max="10" width="8.57421875" style="0" bestFit="1" customWidth="1"/>
  </cols>
  <sheetData>
    <row r="1" spans="2:10" ht="37.5" customHeight="1" thickBot="1">
      <c r="B1" s="90" t="s">
        <v>32</v>
      </c>
      <c r="C1" s="90"/>
      <c r="D1" s="90"/>
      <c r="E1" s="90"/>
      <c r="F1" s="90"/>
      <c r="G1" s="90"/>
      <c r="H1" s="90"/>
      <c r="I1" s="90"/>
      <c r="J1" s="90"/>
    </row>
    <row r="2" spans="2:10" ht="13.5" thickBot="1">
      <c r="B2" s="1" t="s">
        <v>0</v>
      </c>
      <c r="C2" s="1" t="s">
        <v>17</v>
      </c>
      <c r="D2" s="45" t="s">
        <v>18</v>
      </c>
      <c r="E2" s="45" t="s">
        <v>19</v>
      </c>
      <c r="F2" s="45" t="s">
        <v>20</v>
      </c>
      <c r="G2" s="45" t="s">
        <v>21</v>
      </c>
      <c r="H2" s="45" t="s">
        <v>22</v>
      </c>
      <c r="I2" s="45" t="s">
        <v>23</v>
      </c>
      <c r="J2" s="1" t="s">
        <v>24</v>
      </c>
    </row>
    <row r="3" spans="1:10" ht="12.75">
      <c r="A3" s="5">
        <v>1</v>
      </c>
      <c r="B3" s="4" t="s">
        <v>31</v>
      </c>
      <c r="C3" s="56">
        <f>IF(+SUMIF('Résultats tir équipe 2015'!$A$3:I$40,'Classement par moyenne (2)'!$B$3,'Résultats tir équipe 2015'!B$3:B$40)=0,"-",+SUMIF('Résultats tir équipe 2015'!$A$3:I$40,'Classement par moyenne (2)'!$B$3,'Résultats tir équipe 2015'!B$3:B$40))</f>
        <v>195</v>
      </c>
      <c r="D3" s="56">
        <f>IF(+SUMIF('Résultats tir équipe 2015'!$A$3:J$40,'Classement par moyenne (2)'!$B$3,'Résultats tir équipe 2015'!C$3:C$40)=0,"-",+SUMIF('Résultats tir équipe 2015'!$A$3:J$40,'Classement par moyenne (2)'!$B$3,'Résultats tir équipe 2015'!C$3:C$40))</f>
        <v>190</v>
      </c>
      <c r="E3" s="56">
        <f>IF(+SUMIF('Résultats tir équipe 2015'!$A$3:K$40,'Classement par moyenne (2)'!$B$3,'Résultats tir équipe 2015'!D$3:D$40)=0,"-",+SUMIF('Résultats tir équipe 2015'!$A$3:K$40,'Classement par moyenne (2)'!$B$3,'Résultats tir équipe 2015'!D$3:D$40))</f>
        <v>196</v>
      </c>
      <c r="F3" s="56">
        <f>IF(+SUMIF('Résultats tir équipe 2015'!$A$3:L$40,'Classement par moyenne (2)'!$B$3,'Résultats tir équipe 2015'!E$3:E$40)=0,"-",+SUMIF('Résultats tir équipe 2015'!$A$3:L$40,'Classement par moyenne (2)'!$B$3,'Résultats tir équipe 2015'!E$3:E$40))</f>
        <v>195</v>
      </c>
      <c r="G3" s="56">
        <f>IF(+SUMIF('Résultats tir équipe 2015'!$A$3:M$40,'Classement par moyenne (2)'!$B$3,'Résultats tir équipe 2015'!F$3:F$40)=0,"-",+SUMIF('Résultats tir équipe 2015'!$A$3:M$40,'Classement par moyenne (2)'!$B$3,'Résultats tir équipe 2015'!F$3:F$40))</f>
        <v>196</v>
      </c>
      <c r="H3" s="32">
        <f>IF(+SUMIF('Résultats tir équipe 2015'!$A$3:N$40,'Classement par moyenne (2)'!$B$3,'Résultats tir équipe 2015'!G$3:G$40)=0,"-",+SUMIF('Résultats tir équipe 2015'!$A$3:N$40,'Classement par moyenne (2)'!$B$3,'Résultats tir équipe 2015'!G$3:G$40))</f>
        <v>196</v>
      </c>
      <c r="I3" s="32">
        <f>IF(+SUMIF('Résultats tir équipe 2015'!$A$3:O$40,'Classement par moyenne (2)'!$B$3,'Résultats tir équipe 2015'!H$3:H$40)=0,"-",+SUMIF('Résultats tir équipe 2015'!$A$3:O$40,'Classement par moyenne (2)'!$B$3,'Résultats tir équipe 2015'!H$3:H$40))</f>
        <v>193</v>
      </c>
      <c r="J3" s="50">
        <f aca="true" t="shared" si="0" ref="J3:J25">+AVERAGE(C3:I3)</f>
        <v>194.42857142857142</v>
      </c>
    </row>
    <row r="4" spans="1:10" ht="12.75">
      <c r="A4" s="7">
        <v>2</v>
      </c>
      <c r="B4" s="6" t="s">
        <v>6</v>
      </c>
      <c r="C4" s="57">
        <f>IF(+SUMIF('Résultats tir équipe 2015'!$A$3:I$40,'Classement par moyenne (2)'!$B$4,'Résultats tir équipe 2015'!B$3:B$40)=0,"-",+SUMIF('Résultats tir équipe 2015'!$A$3:I$40,'Classement par moyenne (2)'!$B$4,'Résultats tir équipe 2015'!B$3:B$40))</f>
        <v>194</v>
      </c>
      <c r="D4" s="57">
        <f>IF(+SUMIF('Résultats tir équipe 2015'!$A$3:J$40,'Classement par moyenne (2)'!$B$4,'Résultats tir équipe 2015'!C$3:C$40)=0,"-",+SUMIF('Résultats tir équipe 2015'!$A$3:J$40,'Classement par moyenne (2)'!$B$4,'Résultats tir équipe 2015'!C$3:C$40))</f>
        <v>193</v>
      </c>
      <c r="E4" s="57">
        <f>IF(+SUMIF('Résultats tir équipe 2015'!$A$3:K$40,'Classement par moyenne (2)'!$B$4,'Résultats tir équipe 2015'!D$3:D$40)=0,"-",+SUMIF('Résultats tir équipe 2015'!$A$3:K$40,'Classement par moyenne (2)'!$B$4,'Résultats tir équipe 2015'!D$3:D$40))</f>
        <v>191</v>
      </c>
      <c r="F4" s="57">
        <f>IF(+SUMIF('Résultats tir équipe 2015'!$A$3:L$40,'Classement par moyenne (2)'!$B$4,'Résultats tir équipe 2015'!E$3:E$40)=0,"-",+SUMIF('Résultats tir équipe 2015'!$A$3:L$40,'Classement par moyenne (2)'!$B$4,'Résultats tir équipe 2015'!E$3:E$40))</f>
        <v>194</v>
      </c>
      <c r="G4" s="57">
        <f>IF(+SUMIF('Résultats tir équipe 2015'!$A$3:M$40,'Classement par moyenne (2)'!$B$4,'Résultats tir équipe 2015'!F$3:F$40)=0,"-",+SUMIF('Résultats tir équipe 2015'!$A$3:M$40,'Classement par moyenne (2)'!$B$4,'Résultats tir équipe 2015'!F$3:F$40))</f>
        <v>193</v>
      </c>
      <c r="H4" s="17">
        <f>IF(+SUMIF('Résultats tir équipe 2015'!$A$3:N$40,'Classement par moyenne (2)'!$B$4,'Résultats tir équipe 2015'!G$3:G$40)=0,"-",+SUMIF('Résultats tir équipe 2015'!$A$3:N$40,'Classement par moyenne (2)'!$B$4,'Résultats tir équipe 2015'!G$3:G$40))</f>
        <v>194</v>
      </c>
      <c r="I4" s="17">
        <f>IF(+SUMIF('Résultats tir équipe 2015'!$A$3:O$40,'Classement par moyenne (2)'!$B$4,'Résultats tir équipe 2015'!H$3:H$40)=0,"-",+SUMIF('Résultats tir équipe 2015'!$A$3:O$40,'Classement par moyenne (2)'!$B$4,'Résultats tir équipe 2015'!H$3:H$40))</f>
        <v>195</v>
      </c>
      <c r="J4" s="49">
        <f t="shared" si="0"/>
        <v>193.42857142857142</v>
      </c>
    </row>
    <row r="5" spans="1:10" ht="12.75">
      <c r="A5" s="7">
        <v>3</v>
      </c>
      <c r="B5" s="6" t="s">
        <v>3</v>
      </c>
      <c r="C5" s="57">
        <f>IF(+SUMIF('Résultats tir équipe 2015'!$A$3:I$40,'Classement par moyenne (2)'!$B$5,'Résultats tir équipe 2015'!B$3:B$40)=0,"-",+SUMIF('Résultats tir équipe 2015'!$A$3:I$40,'Classement par moyenne (2)'!$B$5,'Résultats tir équipe 2015'!B$3:B$40))</f>
        <v>192</v>
      </c>
      <c r="D5" s="57">
        <f>IF(+SUMIF('Résultats tir équipe 2015'!$A$3:J$40,'Classement par moyenne (2)'!$B$5,'Résultats tir équipe 2015'!C$3:C$40)=0,"-",+SUMIF('Résultats tir équipe 2015'!$A$3:J$40,'Classement par moyenne (2)'!$B$5,'Résultats tir équipe 2015'!C$3:C$40))</f>
        <v>193</v>
      </c>
      <c r="E5" s="57">
        <f>IF(+SUMIF('Résultats tir équipe 2015'!$A$3:K$40,'Classement par moyenne (2)'!$B$5,'Résultats tir équipe 2015'!D$3:D$40)=0,"-",+SUMIF('Résultats tir équipe 2015'!$A$3:K$40,'Classement par moyenne (2)'!$B$5,'Résultats tir équipe 2015'!D$3:D$40))</f>
        <v>190</v>
      </c>
      <c r="F5" s="57">
        <f>IF(+SUMIF('Résultats tir équipe 2015'!$A$3:L$40,'Classement par moyenne (2)'!$B$5,'Résultats tir équipe 2015'!E$3:E$40)=0,"-",+SUMIF('Résultats tir équipe 2015'!$A$3:L$40,'Classement par moyenne (2)'!$B$5,'Résultats tir équipe 2015'!E$3:E$40))</f>
        <v>193</v>
      </c>
      <c r="G5" s="57">
        <f>IF(+SUMIF('Résultats tir équipe 2015'!$A$3:M$40,'Classement par moyenne (2)'!$B$5,'Résultats tir équipe 2015'!F$3:F$40)=0,"-",+SUMIF('Résultats tir équipe 2015'!$A$3:M$40,'Classement par moyenne (2)'!$B$5,'Résultats tir équipe 2015'!F$3:F$40))</f>
        <v>189</v>
      </c>
      <c r="H5" s="17">
        <f>IF(+SUMIF('Résultats tir équipe 2015'!$A$3:N$40,'Classement par moyenne (2)'!$B$5,'Résultats tir équipe 2015'!G$3:G$40)=0,"-",+SUMIF('Résultats tir équipe 2015'!$A$3:N$40,'Classement par moyenne (2)'!$B$5,'Résultats tir équipe 2015'!G$3:G$40))</f>
        <v>191</v>
      </c>
      <c r="I5" s="17">
        <f>IF(+SUMIF('Résultats tir équipe 2015'!$A$3:O$40,'Classement par moyenne (2)'!$B$5,'Résultats tir équipe 2015'!H$3:H$40)=0,"-",+SUMIF('Résultats tir équipe 2015'!$A$3:O$40,'Classement par moyenne (2)'!$B$5,'Résultats tir équipe 2015'!H$3:H$40))</f>
        <v>188</v>
      </c>
      <c r="J5" s="44">
        <f t="shared" si="0"/>
        <v>190.85714285714286</v>
      </c>
    </row>
    <row r="6" spans="1:10" ht="12.75">
      <c r="A6" s="7">
        <v>4</v>
      </c>
      <c r="B6" s="6" t="s">
        <v>5</v>
      </c>
      <c r="C6" s="57" t="str">
        <f>IF(+SUMIF('Résultats tir équipe 2015'!$A$3:I$40,'Classement par moyenne (2)'!$B$6,'Résultats tir équipe 2015'!B$3:B$40)=0,"-",+SUMIF('Résultats tir équipe 2015'!$A$3:I$40,'Classement par moyenne (2)'!$B$6,'Résultats tir équipe 2015'!B$3:B$40))</f>
        <v>-</v>
      </c>
      <c r="D6" s="57" t="str">
        <f>IF(+SUMIF('Résultats tir équipe 2015'!$A$3:J$40,'Classement par moyenne (2)'!$B$6,'Résultats tir équipe 2015'!C$3:C$40)=0,"-",+SUMIF('Résultats tir équipe 2015'!$A$3:J$40,'Classement par moyenne (2)'!$B$6,'Résultats tir équipe 2015'!C$3:C$40))</f>
        <v>-</v>
      </c>
      <c r="E6" s="57" t="str">
        <f>IF(+SUMIF('Résultats tir équipe 2015'!$A$3:K$40,'Classement par moyenne (2)'!$B$6,'Résultats tir équipe 2015'!D$3:D$40)=0,"-",+SUMIF('Résultats tir équipe 2015'!$A$3:K$40,'Classement par moyenne (2)'!$B$6,'Résultats tir équipe 2015'!D$3:D$40))</f>
        <v>-</v>
      </c>
      <c r="F6" s="57" t="str">
        <f>IF(+SUMIF('Résultats tir équipe 2015'!$A$3:L$40,'Classement par moyenne (2)'!$B$6,'Résultats tir équipe 2015'!E$3:E$40)=0,"-",+SUMIF('Résultats tir équipe 2015'!$A$3:L$40,'Classement par moyenne (2)'!$B$6,'Résultats tir équipe 2015'!E$3:E$40))</f>
        <v>-</v>
      </c>
      <c r="G6" s="57" t="str">
        <f>IF(+SUMIF('Résultats tir équipe 2015'!$A$3:M$40,'Classement par moyenne (2)'!$B$6,'Résultats tir équipe 2015'!F$3:F$40)=0,"-",+SUMIF('Résultats tir équipe 2015'!$A$3:M$40,'Classement par moyenne (2)'!$B$6,'Résultats tir équipe 2015'!F$3:F$40))</f>
        <v>-</v>
      </c>
      <c r="H6" s="17" t="str">
        <f>IF(+SUMIF('Résultats tir équipe 2015'!$A$3:N$40,'Classement par moyenne (2)'!$B$6,'Résultats tir équipe 2015'!G$3:G$40)=0,"-",+SUMIF('Résultats tir équipe 2015'!$A$3:N$40,'Classement par moyenne (2)'!$B$6,'Résultats tir équipe 2015'!G$3:G$40))</f>
        <v>-</v>
      </c>
      <c r="I6" s="17" t="str">
        <f>IF(+SUMIF('Résultats tir équipe 2015'!$A$3:O$40,'Classement par moyenne (2)'!$B$6,'Résultats tir équipe 2015'!H$3:H$40)=0,"-",+SUMIF('Résultats tir équipe 2015'!$A$3:O$40,'Classement par moyenne (2)'!$B$6,'Résultats tir équipe 2015'!H$3:H$40))</f>
        <v>-</v>
      </c>
      <c r="J6" s="44" t="e">
        <f t="shared" si="0"/>
        <v>#DIV/0!</v>
      </c>
    </row>
    <row r="7" spans="1:10" ht="12.75">
      <c r="A7" s="7">
        <v>5</v>
      </c>
      <c r="B7" s="7" t="s">
        <v>26</v>
      </c>
      <c r="C7" s="57" t="str">
        <f>IF(+SUMIF('Résultats tir équipe 2015'!$A$3:I$40,'Classement par moyenne (2)'!$B$7,'Résultats tir équipe 2015'!B$3:B$40)=0,"-",+SUMIF('Résultats tir équipe 2015'!$A$3:I$40,'Classement par moyenne (2)'!$B$7,'Résultats tir équipe 2015'!B$3:B$40))</f>
        <v>-</v>
      </c>
      <c r="D7" s="57" t="str">
        <f>IF(+SUMIF('Résultats tir équipe 2015'!$A$3:J$40,'Classement par moyenne (2)'!$B$7,'Résultats tir équipe 2015'!C$3:C$40)=0,"-",+SUMIF('Résultats tir équipe 2015'!$A$3:J$40,'Classement par moyenne (2)'!$B$7,'Résultats tir équipe 2015'!C$3:C$40))</f>
        <v>-</v>
      </c>
      <c r="E7" s="57" t="str">
        <f>IF(+SUMIF('Résultats tir équipe 2015'!$A$3:K$40,'Classement par moyenne (2)'!$B$7,'Résultats tir équipe 2015'!D$3:D$40)=0,"-",+SUMIF('Résultats tir équipe 2015'!$A$3:K$40,'Classement par moyenne (2)'!$B$7,'Résultats tir équipe 2015'!D$3:D$40))</f>
        <v>-</v>
      </c>
      <c r="F7" s="57" t="str">
        <f>IF(+SUMIF('Résultats tir équipe 2015'!$A$3:L$40,'Classement par moyenne (2)'!$B$7,'Résultats tir équipe 2015'!E$3:E$40)=0,"-",+SUMIF('Résultats tir équipe 2015'!$A$3:L$40,'Classement par moyenne (2)'!$B$7,'Résultats tir équipe 2015'!E$3:E$40))</f>
        <v>-</v>
      </c>
      <c r="G7" s="57" t="str">
        <f>IF(+SUMIF('Résultats tir équipe 2015'!$A$3:M$40,'Classement par moyenne (2)'!$B$7,'Résultats tir équipe 2015'!F$3:F$40)=0,"-",+SUMIF('Résultats tir équipe 2015'!$A$3:M$40,'Classement par moyenne (2)'!$B$7,'Résultats tir équipe 2015'!F$3:F$40))</f>
        <v>-</v>
      </c>
      <c r="H7" s="17" t="str">
        <f>IF(+SUMIF('Résultats tir équipe 2015'!$A$3:N$40,'Classement par moyenne (2)'!$B$7,'Résultats tir équipe 2015'!G$3:G$40)=0,"-",+SUMIF('Résultats tir équipe 2015'!$A$3:N$40,'Classement par moyenne (2)'!$B$7,'Résultats tir équipe 2015'!G$3:G$40))</f>
        <v>-</v>
      </c>
      <c r="I7" s="17" t="str">
        <f>IF(+SUMIF('Résultats tir équipe 2015'!$A$3:O$40,'Classement par moyenne (2)'!$B$7,'Résultats tir équipe 2015'!H$3:H$40)=0,"-",+SUMIF('Résultats tir équipe 2015'!$A$3:O$40,'Classement par moyenne (2)'!$B$7,'Résultats tir équipe 2015'!H$3:H$40))</f>
        <v>-</v>
      </c>
      <c r="J7" s="44" t="e">
        <f t="shared" si="0"/>
        <v>#DIV/0!</v>
      </c>
    </row>
    <row r="8" spans="1:10" ht="12.75">
      <c r="A8" s="7">
        <v>6</v>
      </c>
      <c r="B8" s="6" t="s">
        <v>7</v>
      </c>
      <c r="C8" s="48" t="str">
        <f>IF(+SUMIF('Résultats tir équipe 2015'!$A$3:I$40,'Classement par moyenne (2)'!$B$8,'Résultats tir équipe 2015'!B$3:B$40)=0,"-",+SUMIF('Résultats tir équipe 2015'!$A$3:I$40,'Classement par moyenne (2)'!$B$8,'Résultats tir équipe 2015'!B$3:B$40))</f>
        <v>-</v>
      </c>
      <c r="D8" s="48">
        <f>IF(+SUMIF('Résultats tir équipe 2015'!$A$3:J$40,'Classement par moyenne (2)'!$B$8,'Résultats tir équipe 2015'!C$3:C$40)=0,"-",+SUMIF('Résultats tir équipe 2015'!$A$3:J$40,'Classement par moyenne (2)'!$B$8,'Résultats tir équipe 2015'!C$3:C$40))</f>
        <v>193</v>
      </c>
      <c r="E8" s="48">
        <f>IF(+SUMIF('Résultats tir équipe 2015'!$A$3:K$40,'Classement par moyenne (2)'!$B$8,'Résultats tir équipe 2015'!D$3:D$40)=0,"-",+SUMIF('Résultats tir équipe 2015'!$A$3:K$40,'Classement par moyenne (2)'!$B$8,'Résultats tir équipe 2015'!D$3:D$40))</f>
        <v>190</v>
      </c>
      <c r="F8" s="57">
        <f>IF(+SUMIF('Résultats tir équipe 2015'!$A$3:L$40,'Classement par moyenne (2)'!$B$8,'Résultats tir équipe 2015'!E$3:E$40)=0,"-",+SUMIF('Résultats tir équipe 2015'!$A$3:L$40,'Classement par moyenne (2)'!$B$8,'Résultats tir équipe 2015'!E$3:E$40))</f>
        <v>190</v>
      </c>
      <c r="G8" s="57">
        <f>IF(+SUMIF('Résultats tir équipe 2015'!$A$3:M$40,'Classement par moyenne (2)'!$B$8,'Résultats tir équipe 2015'!F$3:F$40)=0,"-",+SUMIF('Résultats tir équipe 2015'!$A$3:M$40,'Classement par moyenne (2)'!$B$8,'Résultats tir équipe 2015'!F$3:F$40))</f>
        <v>191</v>
      </c>
      <c r="H8" s="17">
        <f>IF(+SUMIF('Résultats tir équipe 2015'!$A$3:N$40,'Classement par moyenne (2)'!$B$8,'Résultats tir équipe 2015'!G$3:G$40)=0,"-",+SUMIF('Résultats tir équipe 2015'!$A$3:N$40,'Classement par moyenne (2)'!$B$8,'Résultats tir équipe 2015'!G$3:G$40))</f>
        <v>196</v>
      </c>
      <c r="I8" s="17">
        <f>IF(+SUMIF('Résultats tir équipe 2015'!$A$3:O$40,'Classement par moyenne (2)'!$B$8,'Résultats tir équipe 2015'!H$3:H$40)=0,"-",+SUMIF('Résultats tir équipe 2015'!$A$3:O$40,'Classement par moyenne (2)'!$B$8,'Résultats tir équipe 2015'!H$3:H$40))</f>
        <v>189</v>
      </c>
      <c r="J8" s="44">
        <f t="shared" si="0"/>
        <v>191.5</v>
      </c>
    </row>
    <row r="9" spans="1:10" ht="12.75">
      <c r="A9" s="7">
        <v>7</v>
      </c>
      <c r="B9" s="6" t="s">
        <v>4</v>
      </c>
      <c r="C9" s="48" t="str">
        <f>IF(+SUMIF('Résultats tir équipe 2015'!$A$3:I$40,'Classement par moyenne (2)'!$B$9,'Résultats tir équipe 2015'!B$3:B$40)=0,"-",+SUMIF('Résultats tir équipe 2015'!$A$3:I$40,'Classement par moyenne (2)'!$B$9,'Résultats tir équipe 2015'!B$3:B$40))</f>
        <v>-</v>
      </c>
      <c r="D9" s="48" t="str">
        <f>IF(+SUMIF('Résultats tir équipe 2015'!$A$3:J$40,'Classement par moyenne (2)'!$B$9,'Résultats tir équipe 2015'!C$3:C$40)=0,"-",+SUMIF('Résultats tir équipe 2015'!$A$3:J$40,'Classement par moyenne (2)'!$B$9,'Résultats tir équipe 2015'!C$3:C$40))</f>
        <v>-</v>
      </c>
      <c r="E9" s="48" t="str">
        <f>IF(+SUMIF('Résultats tir équipe 2015'!$A$3:K$40,'Classement par moyenne (2)'!$B$9,'Résultats tir équipe 2015'!D$3:D$40)=0,"-",+SUMIF('Résultats tir équipe 2015'!$A$3:K$40,'Classement par moyenne (2)'!$B$9,'Résultats tir équipe 2015'!D$3:D$40))</f>
        <v>-</v>
      </c>
      <c r="F9" s="48" t="str">
        <f>IF(+SUMIF('Résultats tir équipe 2015'!$A$3:L$40,'Classement par moyenne (2)'!$B$9,'Résultats tir équipe 2015'!E$3:E$40)=0,"-",+SUMIF('Résultats tir équipe 2015'!$A$3:L$40,'Classement par moyenne (2)'!$B$9,'Résultats tir équipe 2015'!E$3:E$40))</f>
        <v>-</v>
      </c>
      <c r="G9" s="48" t="str">
        <f>IF(+SUMIF('Résultats tir équipe 2015'!$A$3:M$40,'Classement par moyenne (2)'!$B$9,'Résultats tir équipe 2015'!F$3:F$40)=0,"-",+SUMIF('Résultats tir équipe 2015'!$A$3:M$40,'Classement par moyenne (2)'!$B$9,'Résultats tir équipe 2015'!F$3:F$40))</f>
        <v>-</v>
      </c>
      <c r="H9" s="17" t="str">
        <f>IF(+SUMIF('Résultats tir équipe 2015'!$A$3:N$40,'Classement par moyenne (2)'!$B$9,'Résultats tir équipe 2015'!G$3:G$40)=0,"-",+SUMIF('Résultats tir équipe 2015'!$A$3:N$40,'Classement par moyenne (2)'!$B$9,'Résultats tir équipe 2015'!G$3:G$40))</f>
        <v>-</v>
      </c>
      <c r="I9" s="17" t="str">
        <f>IF(+SUMIF('Résultats tir équipe 2015'!$A$3:O$40,'Classement par moyenne (2)'!$B$9,'Résultats tir équipe 2015'!H$3:H$40)=0,"-",+SUMIF('Résultats tir équipe 2015'!$A$3:O$40,'Classement par moyenne (2)'!$B$9,'Résultats tir équipe 2015'!H$3:H$40))</f>
        <v>-</v>
      </c>
      <c r="J9" s="44" t="e">
        <f t="shared" si="0"/>
        <v>#DIV/0!</v>
      </c>
    </row>
    <row r="10" spans="1:10" ht="12.75">
      <c r="A10" s="7">
        <v>8</v>
      </c>
      <c r="B10" s="6" t="s">
        <v>1</v>
      </c>
      <c r="C10" s="47">
        <f>IF(+SUMIF('Résultats tir équipe 2015'!$A$3:I$40,'Classement par moyenne (2)'!$B$10,'Résultats tir équipe 2015'!B$3:B$40)=0,"-",+SUMIF('Résultats tir équipe 2015'!$A$3:I$40,'Classement par moyenne (2)'!$B$10,'Résultats tir équipe 2015'!B$3:B$40))</f>
        <v>193</v>
      </c>
      <c r="D10" s="57">
        <f>IF(+SUMIF('Résultats tir équipe 2015'!$A$3:J$40,'Classement par moyenne (2)'!$B$10,'Résultats tir équipe 2015'!C$3:C$40)=0,"-",+SUMIF('Résultats tir équipe 2015'!$A$3:J$40,'Classement par moyenne (2)'!$B$10,'Résultats tir équipe 2015'!C$3:C$40))</f>
        <v>196</v>
      </c>
      <c r="E10" s="57">
        <f>IF(+SUMIF('Résultats tir équipe 2015'!$A$3:K$40,'Classement par moyenne (2)'!$B$10,'Résultats tir équipe 2015'!D$3:D$40)=0,"-",+SUMIF('Résultats tir équipe 2015'!$A$3:K$40,'Classement par moyenne (2)'!$B$10,'Résultats tir équipe 2015'!D$3:D$40))</f>
        <v>189</v>
      </c>
      <c r="F10" s="57">
        <f>IF(+SUMIF('Résultats tir équipe 2015'!$A$3:L$40,'Classement par moyenne (2)'!$B$10,'Résultats tir équipe 2015'!E$3:E$40)=0,"-",+SUMIF('Résultats tir équipe 2015'!$A$3:L$40,'Classement par moyenne (2)'!$B$10,'Résultats tir équipe 2015'!E$3:E$40))</f>
        <v>195</v>
      </c>
      <c r="G10" s="57">
        <f>IF(+SUMIF('Résultats tir équipe 2015'!$A$3:M$40,'Classement par moyenne (2)'!$B$10,'Résultats tir équipe 2015'!F$3:F$40)=0,"-",+SUMIF('Résultats tir équipe 2015'!$A$3:M$40,'Classement par moyenne (2)'!$B$10,'Résultats tir équipe 2015'!F$3:F$40))</f>
        <v>193</v>
      </c>
      <c r="H10" s="17">
        <f>IF(+SUMIF('Résultats tir équipe 2015'!$A$3:N$40,'Classement par moyenne (2)'!$B$10,'Résultats tir équipe 2015'!G$3:G$40)=0,"-",+SUMIF('Résultats tir équipe 2015'!$A$3:N$40,'Classement par moyenne (2)'!$B$10,'Résultats tir équipe 2015'!G$3:G$40))</f>
        <v>195</v>
      </c>
      <c r="I10" s="17">
        <f>IF(+SUMIF('Résultats tir équipe 2015'!$A$3:O$40,'Classement par moyenne (2)'!$B$10,'Résultats tir équipe 2015'!H$3:H$40)=0,"-",+SUMIF('Résultats tir équipe 2015'!$A$3:O$40,'Classement par moyenne (2)'!$B$10,'Résultats tir équipe 2015'!H$3:H$40))</f>
        <v>194</v>
      </c>
      <c r="J10" s="44">
        <f t="shared" si="0"/>
        <v>193.57142857142858</v>
      </c>
    </row>
    <row r="11" spans="1:10" ht="12.75">
      <c r="A11" s="7">
        <v>9</v>
      </c>
      <c r="B11" s="7" t="s">
        <v>27</v>
      </c>
      <c r="C11" s="48" t="str">
        <f>IF(+SUMIF('Résultats tir équipe 2015'!$A$3:I$40,'Classement par moyenne (2)'!$B$11,'Résultats tir équipe 2015'!B$3:B$40)=0,"-",+SUMIF('Résultats tir équipe 2015'!$A$3:I$40,'Classement par moyenne (2)'!$B$11,'Résultats tir équipe 2015'!B$3:B$40))</f>
        <v>-</v>
      </c>
      <c r="D11" s="48" t="str">
        <f>IF(+SUMIF('Résultats tir équipe 2015'!$A$3:J$40,'Classement par moyenne (2)'!$B$11,'Résultats tir équipe 2015'!C$3:C$40)=0,"-",+SUMIF('Résultats tir équipe 2015'!$A$3:J$40,'Classement par moyenne (2)'!$B$11,'Résultats tir équipe 2015'!C$3:C$40))</f>
        <v>-</v>
      </c>
      <c r="E11" s="48" t="str">
        <f>IF(+SUMIF('Résultats tir équipe 2015'!$A$3:K$40,'Classement par moyenne (2)'!$B$11,'Résultats tir équipe 2015'!D$3:D$40)=0,"-",+SUMIF('Résultats tir équipe 2015'!$A$3:K$40,'Classement par moyenne (2)'!$B$11,'Résultats tir équipe 2015'!D$3:D$40))</f>
        <v>-</v>
      </c>
      <c r="F11" s="48" t="str">
        <f>IF(+SUMIF('Résultats tir équipe 2015'!$A$3:L$40,'Classement par moyenne (2)'!$B$11,'Résultats tir équipe 2015'!E$3:E$40)=0,"-",+SUMIF('Résultats tir équipe 2015'!$A$3:L$40,'Classement par moyenne (2)'!$B$11,'Résultats tir équipe 2015'!E$3:E$40))</f>
        <v>-</v>
      </c>
      <c r="G11" s="48" t="str">
        <f>IF(+SUMIF('Résultats tir équipe 2015'!$A$3:M$40,'Classement par moyenne (2)'!$B$11,'Résultats tir équipe 2015'!F$3:F$40)=0,"-",+SUMIF('Résultats tir équipe 2015'!$A$3:M$40,'Classement par moyenne (2)'!$B$11,'Résultats tir équipe 2015'!F$3:F$40))</f>
        <v>-</v>
      </c>
      <c r="H11" s="17" t="str">
        <f>IF(+SUMIF('Résultats tir équipe 2015'!$A$3:N$40,'Classement par moyenne (2)'!$B$11,'Résultats tir équipe 2015'!G$3:G$40)=0,"-",+SUMIF('Résultats tir équipe 2015'!$A$3:N$40,'Classement par moyenne (2)'!$B$11,'Résultats tir équipe 2015'!G$3:G$40))</f>
        <v>-</v>
      </c>
      <c r="I11" s="17" t="str">
        <f>IF(+SUMIF('Résultats tir équipe 2015'!$A$3:O$40,'Classement par moyenne (2)'!$B$11,'Résultats tir équipe 2015'!H$3:H$40)=0,"-",+SUMIF('Résultats tir équipe 2015'!$A$3:O$40,'Classement par moyenne (2)'!$B$11,'Résultats tir équipe 2015'!H$3:H$40))</f>
        <v>-</v>
      </c>
      <c r="J11" s="44" t="e">
        <f t="shared" si="0"/>
        <v>#DIV/0!</v>
      </c>
    </row>
    <row r="12" spans="1:10" ht="12.75">
      <c r="A12" s="7">
        <v>10</v>
      </c>
      <c r="B12" s="7" t="s">
        <v>9</v>
      </c>
      <c r="C12" s="47">
        <f>IF(+SUMIF('Résultats tir équipe 2015'!$A$3:I$40,'Classement par moyenne (2)'!$B$12,'Résultats tir équipe 2015'!B$3:B$40)=0,"-",+SUMIF('Résultats tir équipe 2015'!$A$3:I$40,'Classement par moyenne (2)'!$B$12,'Résultats tir équipe 2015'!B$3:B$40))</f>
        <v>188</v>
      </c>
      <c r="D12" s="57">
        <f>IF(+SUMIF('Résultats tir équipe 2015'!$A$3:J$40,'Classement par moyenne (2)'!$B$12,'Résultats tir équipe 2015'!C$3:C$40)=0,"-",+SUMIF('Résultats tir équipe 2015'!$A$3:J$40,'Classement par moyenne (2)'!$B$12,'Résultats tir équipe 2015'!C$3:C$40))</f>
        <v>191</v>
      </c>
      <c r="E12" s="57">
        <f>IF(+SUMIF('Résultats tir équipe 2015'!$A$3:K$40,'Classement par moyenne (2)'!$B$12,'Résultats tir équipe 2015'!D$3:D$40)=0,"-",+SUMIF('Résultats tir équipe 2015'!$A$3:K$40,'Classement par moyenne (2)'!$B$12,'Résultats tir équipe 2015'!D$3:D$40))</f>
        <v>189</v>
      </c>
      <c r="F12" s="57">
        <f>IF(+SUMIF('Résultats tir équipe 2015'!$A$3:L$40,'Classement par moyenne (2)'!$B$12,'Résultats tir équipe 2015'!E$3:E$40)=0,"-",+SUMIF('Résultats tir équipe 2015'!$A$3:L$40,'Classement par moyenne (2)'!$B$12,'Résultats tir équipe 2015'!E$3:E$40))</f>
        <v>194</v>
      </c>
      <c r="G12" s="57">
        <f>IF(+SUMIF('Résultats tir équipe 2015'!$A$3:M$40,'Classement par moyenne (2)'!$B$12,'Résultats tir équipe 2015'!F$3:F$40)=0,"-",+SUMIF('Résultats tir équipe 2015'!$A$3:M$40,'Classement par moyenne (2)'!$B$12,'Résultats tir équipe 2015'!F$3:F$40))</f>
        <v>192</v>
      </c>
      <c r="H12" s="17">
        <f>IF(+SUMIF('Résultats tir équipe 2015'!$A$3:N$40,'Classement par moyenne (2)'!$B$12,'Résultats tir équipe 2015'!G$3:G$40)=0,"-",+SUMIF('Résultats tir équipe 2015'!$A$3:N$40,'Classement par moyenne (2)'!$B$12,'Résultats tir équipe 2015'!G$3:G$40))</f>
        <v>190</v>
      </c>
      <c r="I12" s="17">
        <f>IF(+SUMIF('Résultats tir équipe 2015'!$A$3:O$40,'Classement par moyenne (2)'!$B$12,'Résultats tir équipe 2015'!H$3:H$40)=0,"-",+SUMIF('Résultats tir équipe 2015'!$A$3:O$40,'Classement par moyenne (2)'!$B$12,'Résultats tir équipe 2015'!H$3:H$40))</f>
        <v>196</v>
      </c>
      <c r="J12" s="44">
        <f t="shared" si="0"/>
        <v>191.42857142857142</v>
      </c>
    </row>
    <row r="13" spans="1:10" ht="12.75">
      <c r="A13" s="7">
        <v>11</v>
      </c>
      <c r="B13" s="7" t="s">
        <v>14</v>
      </c>
      <c r="C13" s="17" t="str">
        <f>IF(+SUMIF('Résultats tir équipe 2015'!$A$3:I$40,'Classement par moyenne (2)'!$B$13,'Résultats tir équipe 2015'!B$3:B$40)=0,"-",+SUMIF('Résultats tir équipe 2015'!$A$3:I$40,'Classement par moyenne (2)'!$B$13,'Résultats tir équipe 2015'!B$3:B$40))</f>
        <v>-</v>
      </c>
      <c r="D13" s="48" t="str">
        <f>IF(+SUMIF('Résultats tir équipe 2015'!$A$3:J$40,'Classement par moyenne (2)'!$B$13,'Résultats tir équipe 2015'!C$3:C$40)=0,"-",+SUMIF('Résultats tir équipe 2015'!$A$3:J$40,'Classement par moyenne (2)'!$B$13,'Résultats tir équipe 2015'!C$3:C$40))</f>
        <v>-</v>
      </c>
      <c r="E13" s="48" t="str">
        <f>IF(+SUMIF('Résultats tir équipe 2015'!$A$3:K$40,'Classement par moyenne (2)'!$B$13,'Résultats tir équipe 2015'!D$3:D$40)=0,"-",+SUMIF('Résultats tir équipe 2015'!$A$3:K$40,'Classement par moyenne (2)'!$B$13,'Résultats tir équipe 2015'!D$3:D$40))</f>
        <v>-</v>
      </c>
      <c r="F13" s="48" t="str">
        <f>IF(+SUMIF('Résultats tir équipe 2015'!$A$3:L$40,'Classement par moyenne (2)'!$B$13,'Résultats tir équipe 2015'!E$3:E$40)=0,"-",+SUMIF('Résultats tir équipe 2015'!$A$3:L$40,'Classement par moyenne (2)'!$B$13,'Résultats tir équipe 2015'!E$3:E$40))</f>
        <v>-</v>
      </c>
      <c r="G13" s="48" t="str">
        <f>IF(+SUMIF('Résultats tir équipe 2015'!$A$3:M$40,'Classement par moyenne (2)'!$B$13,'Résultats tir équipe 2015'!F$3:F$40)=0,"-",+SUMIF('Résultats tir équipe 2015'!$A$3:M$40,'Classement par moyenne (2)'!$B$13,'Résultats tir équipe 2015'!F$3:F$40))</f>
        <v>-</v>
      </c>
      <c r="H13" s="17" t="str">
        <f>IF(+SUMIF('Résultats tir équipe 2015'!$A$3:N$40,'Classement par moyenne (2)'!$B$13,'Résultats tir équipe 2015'!G$3:G$40)=0,"-",+SUMIF('Résultats tir équipe 2015'!$A$3:N$40,'Classement par moyenne (2)'!$B$13,'Résultats tir équipe 2015'!G$3:G$40))</f>
        <v>-</v>
      </c>
      <c r="I13" s="17" t="str">
        <f>IF(+SUMIF('Résultats tir équipe 2015'!$A$3:O$40,'Classement par moyenne (2)'!$B$13,'Résultats tir équipe 2015'!H$3:H$40)=0,"-",+SUMIF('Résultats tir équipe 2015'!$A$3:O$40,'Classement par moyenne (2)'!$B$13,'Résultats tir équipe 2015'!H$3:H$40))</f>
        <v>-</v>
      </c>
      <c r="J13" s="44" t="e">
        <f t="shared" si="0"/>
        <v>#DIV/0!</v>
      </c>
    </row>
    <row r="14" spans="1:10" ht="12.75">
      <c r="A14" s="7">
        <v>12</v>
      </c>
      <c r="B14" s="6" t="s">
        <v>29</v>
      </c>
      <c r="C14" s="48">
        <f>IF(+SUMIF('Résultats tir équipe 2015'!$A$3:I$40,'Classement par moyenne (2)'!$B$14,'Résultats tir équipe 2015'!B$3:B$40)=0,"-",+SUMIF('Résultats tir équipe 2015'!$A$3:I$40,'Classement par moyenne (2)'!$B$14,'Résultats tir équipe 2015'!B$3:B$40))</f>
        <v>194</v>
      </c>
      <c r="D14" s="48">
        <f>IF(+SUMIF('Résultats tir équipe 2015'!$A$3:J$40,'Classement par moyenne (2)'!$B$14,'Résultats tir équipe 2015'!C$3:C$40)=0,"-",+SUMIF('Résultats tir équipe 2015'!$A$3:J$40,'Classement par moyenne (2)'!$B$14,'Résultats tir équipe 2015'!C$3:C$40))</f>
        <v>194</v>
      </c>
      <c r="E14" s="48">
        <f>IF(+SUMIF('Résultats tir équipe 2015'!$A$3:K$40,'Classement par moyenne (2)'!$B$14,'Résultats tir équipe 2015'!D$3:D$40)=0,"-",+SUMIF('Résultats tir équipe 2015'!$A$3:K$40,'Classement par moyenne (2)'!$B$14,'Résultats tir équipe 2015'!D$3:D$40))</f>
        <v>193</v>
      </c>
      <c r="F14" s="48">
        <f>IF(+SUMIF('Résultats tir équipe 2015'!$A$3:L$40,'Classement par moyenne (2)'!$B$14,'Résultats tir équipe 2015'!E$3:E$40)=0,"-",+SUMIF('Résultats tir équipe 2015'!$A$3:L$40,'Classement par moyenne (2)'!$B$14,'Résultats tir équipe 2015'!E$3:E$40))</f>
        <v>197</v>
      </c>
      <c r="G14" s="48">
        <f>IF(+SUMIF('Résultats tir équipe 2015'!$A$3:M$40,'Classement par moyenne (2)'!$B$14,'Résultats tir équipe 2015'!F$3:F$40)=0,"-",+SUMIF('Résultats tir équipe 2015'!$A$3:M$40,'Classement par moyenne (2)'!$B$14,'Résultats tir équipe 2015'!F$3:F$40))</f>
        <v>196</v>
      </c>
      <c r="H14" s="17">
        <f>IF(+SUMIF('Résultats tir équipe 2015'!$A$3:N$40,'Classement par moyenne (2)'!$B$14,'Résultats tir équipe 2015'!G$3:G$40)=0,"-",+SUMIF('Résultats tir équipe 2015'!$A$3:N$40,'Classement par moyenne (2)'!$B$14,'Résultats tir équipe 2015'!G$3:G$40))</f>
        <v>197</v>
      </c>
      <c r="I14" s="17">
        <f>IF(+SUMIF('Résultats tir équipe 2015'!$A$3:O$40,'Classement par moyenne (2)'!$B$14,'Résultats tir équipe 2015'!H$3:H$40)=0,"-",+SUMIF('Résultats tir équipe 2015'!$A$3:O$40,'Classement par moyenne (2)'!$B$14,'Résultats tir équipe 2015'!H$3:H$40))</f>
        <v>196</v>
      </c>
      <c r="J14" s="44">
        <f t="shared" si="0"/>
        <v>195.28571428571428</v>
      </c>
    </row>
    <row r="15" spans="1:10" ht="12.75">
      <c r="A15" s="7">
        <v>13</v>
      </c>
      <c r="B15" s="6" t="s">
        <v>2</v>
      </c>
      <c r="C15" s="48">
        <f>IF(+SUMIF('Résultats tir équipe 2015'!$A$3:I$40,'Classement par moyenne (2)'!$B$15,'Résultats tir équipe 2015'!B$3:B$40)=0,"-",+SUMIF('Résultats tir équipe 2015'!$A$3:I$40,'Classement par moyenne (2)'!$B$15,'Résultats tir équipe 2015'!B$3:B$40))</f>
        <v>189</v>
      </c>
      <c r="D15" s="48">
        <f>IF(+SUMIF('Résultats tir équipe 2015'!$A$3:J$40,'Classement par moyenne (2)'!$B$15,'Résultats tir équipe 2015'!C$3:C$40)=0,"-",+SUMIF('Résultats tir équipe 2015'!$A$3:J$40,'Classement par moyenne (2)'!$B$15,'Résultats tir équipe 2015'!C$3:C$40))</f>
        <v>190</v>
      </c>
      <c r="E15" s="48">
        <f>IF(+SUMIF('Résultats tir équipe 2015'!$A$3:K$40,'Classement par moyenne (2)'!$B$15,'Résultats tir équipe 2015'!D$3:D$40)=0,"-",+SUMIF('Résultats tir équipe 2015'!$A$3:K$40,'Classement par moyenne (2)'!$B$15,'Résultats tir équipe 2015'!D$3:D$40))</f>
        <v>186</v>
      </c>
      <c r="F15" s="48">
        <f>IF(+SUMIF('Résultats tir équipe 2015'!$A$3:L$40,'Classement par moyenne (2)'!$B$15,'Résultats tir équipe 2015'!E$3:E$40)=0,"-",+SUMIF('Résultats tir équipe 2015'!$A$3:L$40,'Classement par moyenne (2)'!$B$15,'Résultats tir équipe 2015'!E$3:E$40))</f>
        <v>191</v>
      </c>
      <c r="G15" s="48">
        <f>IF(+SUMIF('Résultats tir équipe 2015'!$A$3:M$40,'Classement par moyenne (2)'!$B$15,'Résultats tir équipe 2015'!F$3:F$40)=0,"-",+SUMIF('Résultats tir équipe 2015'!$A$3:M$40,'Classement par moyenne (2)'!$B$15,'Résultats tir équipe 2015'!F$3:F$40))</f>
        <v>191</v>
      </c>
      <c r="H15" s="17">
        <f>IF(+SUMIF('Résultats tir équipe 2015'!$A$3:N$40,'Classement par moyenne (2)'!$B$15,'Résultats tir équipe 2015'!G$3:G$40)=0,"-",+SUMIF('Résultats tir équipe 2015'!$A$3:N$40,'Classement par moyenne (2)'!$B$15,'Résultats tir équipe 2015'!G$3:G$40))</f>
        <v>190</v>
      </c>
      <c r="I15" s="17">
        <f>IF(+SUMIF('Résultats tir équipe 2015'!$A$3:O$40,'Classement par moyenne (2)'!$B$15,'Résultats tir équipe 2015'!H$3:H$40)=0,"-",+SUMIF('Résultats tir équipe 2015'!$A$3:O$40,'Classement par moyenne (2)'!$B$15,'Résultats tir équipe 2015'!H$3:H$40))</f>
        <v>191</v>
      </c>
      <c r="J15" s="44">
        <f t="shared" si="0"/>
        <v>189.71428571428572</v>
      </c>
    </row>
    <row r="16" spans="1:10" ht="12.75">
      <c r="A16" s="7">
        <v>14</v>
      </c>
      <c r="B16" s="6" t="s">
        <v>12</v>
      </c>
      <c r="C16" s="47">
        <f>IF(+SUMIF('Résultats tir équipe 2015'!$A$3:I$40,'Classement par moyenne (2)'!$B$16,'Résultats tir équipe 2015'!B$3:B$40)=0,"-",+SUMIF('Résultats tir équipe 2015'!$A$3:I$40,'Classement par moyenne (2)'!$B$16,'Résultats tir équipe 2015'!B$3:B$40))</f>
        <v>191</v>
      </c>
      <c r="D16" s="57" t="str">
        <f>IF(+SUMIF('Résultats tir équipe 2015'!$A$3:J$40,'Classement par moyenne (2)'!$B$16,'Résultats tir équipe 2015'!C$3:C$40)=0,"-",+SUMIF('Résultats tir équipe 2015'!$A$3:J$40,'Classement par moyenne (2)'!$B$16,'Résultats tir équipe 2015'!C$3:C$40))</f>
        <v>-</v>
      </c>
      <c r="E16" s="57" t="str">
        <f>IF(+SUMIF('Résultats tir équipe 2015'!$A$3:K$40,'Classement par moyenne (2)'!$B$16,'Résultats tir équipe 2015'!D$3:D$40)=0,"-",+SUMIF('Résultats tir équipe 2015'!$A$3:K$40,'Classement par moyenne (2)'!$B$16,'Résultats tir équipe 2015'!D$3:D$40))</f>
        <v>-</v>
      </c>
      <c r="F16" s="48" t="str">
        <f>IF(+SUMIF('Résultats tir équipe 2015'!$A$3:L$40,'Classement par moyenne (2)'!$B$16,'Résultats tir équipe 2015'!E$3:E$40)=0,"-",+SUMIF('Résultats tir équipe 2015'!$A$3:L$40,'Classement par moyenne (2)'!$B$16,'Résultats tir équipe 2015'!E$3:E$40))</f>
        <v>-</v>
      </c>
      <c r="G16" s="48" t="str">
        <f>IF(+SUMIF('Résultats tir équipe 2015'!$A$3:M$40,'Classement par moyenne (2)'!$B$16,'Résultats tir équipe 2015'!F$3:F$40)=0,"-",+SUMIF('Résultats tir équipe 2015'!$A$3:M$40,'Classement par moyenne (2)'!$B$16,'Résultats tir équipe 2015'!F$3:F$40))</f>
        <v>-</v>
      </c>
      <c r="H16" s="17" t="str">
        <f>IF(+SUMIF('Résultats tir équipe 2015'!$A$3:N$40,'Classement par moyenne (2)'!$B$16,'Résultats tir équipe 2015'!G$3:G$40)=0,"-",+SUMIF('Résultats tir équipe 2015'!$A$3:N$40,'Classement par moyenne (2)'!$B$16,'Résultats tir équipe 2015'!G$3:G$40))</f>
        <v>-</v>
      </c>
      <c r="I16" s="17" t="str">
        <f>IF(+SUMIF('Résultats tir équipe 2015'!$A$3:O$40,'Classement par moyenne (2)'!$B$16,'Résultats tir équipe 2015'!H$3:H$40)=0,"-",+SUMIF('Résultats tir équipe 2015'!$A$3:O$40,'Classement par moyenne (2)'!$B$16,'Résultats tir équipe 2015'!H$3:H$40))</f>
        <v>-</v>
      </c>
      <c r="J16" s="44">
        <f t="shared" si="0"/>
        <v>191</v>
      </c>
    </row>
    <row r="17" spans="1:10" ht="12.75">
      <c r="A17" s="7">
        <v>15</v>
      </c>
      <c r="B17" s="7" t="s">
        <v>10</v>
      </c>
      <c r="C17" s="48">
        <f>IF(+SUMIF('Résultats tir équipe 2015'!$A$3:I$40,'Classement par moyenne (2)'!$B$17,'Résultats tir équipe 2015'!B$3:B$40)=0,"-",+SUMIF('Résultats tir équipe 2015'!$A$3:I$40,'Classement par moyenne (2)'!$B$17,'Résultats tir équipe 2015'!B$3:B$40))</f>
        <v>188</v>
      </c>
      <c r="D17" s="17">
        <f>IF(+SUMIF('Résultats tir équipe 2015'!$A$3:J$40,'Classement par moyenne (2)'!$B$17,'Résultats tir équipe 2015'!C$3:C$40)=0,"-",+SUMIF('Résultats tir équipe 2015'!$A$3:J$40,'Classement par moyenne (2)'!$B$17,'Résultats tir équipe 2015'!C$3:C$40))</f>
        <v>190</v>
      </c>
      <c r="E17" s="17">
        <f>IF(+SUMIF('Résultats tir équipe 2015'!$A$3:K$40,'Classement par moyenne (2)'!$B$17,'Résultats tir équipe 2015'!D$3:D$40)=0,"-",+SUMIF('Résultats tir équipe 2015'!$A$3:K$40,'Classement par moyenne (2)'!$B$17,'Résultats tir équipe 2015'!D$3:D$40))</f>
        <v>194</v>
      </c>
      <c r="F17" s="51">
        <f>IF(+SUMIF('Résultats tir équipe 2015'!$A$3:L$40,'Classement par moyenne (2)'!$B$17,'Résultats tir équipe 2015'!E$3:E$40)=0,"-",+SUMIF('Résultats tir équipe 2015'!$A$3:L$40,'Classement par moyenne (2)'!$B$17,'Résultats tir équipe 2015'!E$3:E$40))</f>
        <v>191</v>
      </c>
      <c r="G17" s="17">
        <f>IF(+SUMIF('Résultats tir équipe 2015'!$A$3:M$40,'Classement par moyenne (2)'!$B$17,'Résultats tir équipe 2015'!F$3:F$40)=0,"-",+SUMIF('Résultats tir équipe 2015'!$A$3:M$40,'Classement par moyenne (2)'!$B$17,'Résultats tir équipe 2015'!F$3:F$40))</f>
        <v>191</v>
      </c>
      <c r="H17" s="17">
        <f>IF(+SUMIF('Résultats tir équipe 2015'!$A$3:N$40,'Classement par moyenne (2)'!$B$17,'Résultats tir équipe 2015'!G$3:G$40)=0,"-",+SUMIF('Résultats tir équipe 2015'!$A$3:N$40,'Classement par moyenne (2)'!$B$17,'Résultats tir équipe 2015'!G$3:G$40))</f>
        <v>194</v>
      </c>
      <c r="I17" s="40">
        <f>IF(+SUMIF('Résultats tir équipe 2015'!$A$3:O$40,'Classement par moyenne (2)'!$B$17,'Résultats tir équipe 2015'!H$3:H$40)=0,"-",+SUMIF('Résultats tir équipe 2015'!$A$3:O$40,'Classement par moyenne (2)'!$B$17,'Résultats tir équipe 2015'!H$3:H$40))</f>
        <v>192</v>
      </c>
      <c r="J17" s="44">
        <f t="shared" si="0"/>
        <v>191.42857142857142</v>
      </c>
    </row>
    <row r="18" spans="1:10" ht="12.75">
      <c r="A18" s="7">
        <v>16</v>
      </c>
      <c r="B18" s="6" t="s">
        <v>8</v>
      </c>
      <c r="C18" s="48" t="str">
        <f>IF(+SUMIF('Résultats tir équipe 2015'!$A$3:I$40,'Classement par moyenne (2)'!$B$18,'Résultats tir équipe 2015'!B$3:B$40)=0,"-",+SUMIF('Résultats tir équipe 2015'!$A$3:I$40,'Classement par moyenne (2)'!$B$18,'Résultats tir équipe 2015'!B$3:B$40))</f>
        <v>-</v>
      </c>
      <c r="D18" s="17" t="str">
        <f>IF(+SUMIF('Résultats tir équipe 2015'!$A$3:J$40,'Classement par moyenne (2)'!$B$18,'Résultats tir équipe 2015'!C$3:C$40)=0,"-",+SUMIF('Résultats tir équipe 2015'!$A$3:J$40,'Classement par moyenne (2)'!$B$18,'Résultats tir équipe 2015'!C$3:C$40))</f>
        <v>-</v>
      </c>
      <c r="E18" s="17" t="str">
        <f>IF(+SUMIF('Résultats tir équipe 2015'!$A$3:K$40,'Classement par moyenne (2)'!$B$18,'Résultats tir équipe 2015'!D$3:D$40)=0,"-",+SUMIF('Résultats tir équipe 2015'!$A$3:K$40,'Classement par moyenne (2)'!$B$18,'Résultats tir équipe 2015'!D$3:D$40))</f>
        <v>-</v>
      </c>
      <c r="F18" s="17" t="str">
        <f>IF(+SUMIF('Résultats tir équipe 2015'!$A$3:L$40,'Classement par moyenne (2)'!$B$18,'Résultats tir équipe 2015'!E$3:E$40)=0,"-",+SUMIF('Résultats tir équipe 2015'!$A$3:L$40,'Classement par moyenne (2)'!$B$18,'Résultats tir équipe 2015'!E$3:E$40))</f>
        <v>-</v>
      </c>
      <c r="G18" s="48" t="str">
        <f>IF(+SUMIF('Résultats tir équipe 2015'!$A$3:M$40,'Classement par moyenne (2)'!$B$18,'Résultats tir équipe 2015'!F$3:F$40)=0,"-",+SUMIF('Résultats tir équipe 2015'!$A$3:M$40,'Classement par moyenne (2)'!$B$18,'Résultats tir équipe 2015'!F$3:F$40))</f>
        <v>-</v>
      </c>
      <c r="H18" s="17" t="str">
        <f>IF(+SUMIF('Résultats tir équipe 2015'!$A$3:N$40,'Classement par moyenne (2)'!$B$18,'Résultats tir équipe 2015'!G$3:G$40)=0,"-",+SUMIF('Résultats tir équipe 2015'!$A$3:N$40,'Classement par moyenne (2)'!$B$18,'Résultats tir équipe 2015'!G$3:G$40))</f>
        <v>-</v>
      </c>
      <c r="I18" s="17" t="str">
        <f>IF(+SUMIF('Résultats tir équipe 2015'!$A$3:O$40,'Classement par moyenne (2)'!$B$18,'Résultats tir équipe 2015'!H$3:H$40)=0,"-",+SUMIF('Résultats tir équipe 2015'!$A$3:O$40,'Classement par moyenne (2)'!$B$18,'Résultats tir équipe 2015'!H$3:H$40))</f>
        <v>-</v>
      </c>
      <c r="J18" s="44" t="e">
        <f t="shared" si="0"/>
        <v>#DIV/0!</v>
      </c>
    </row>
    <row r="19" spans="1:10" ht="12.75">
      <c r="A19" s="7">
        <v>17</v>
      </c>
      <c r="B19" s="7" t="s">
        <v>15</v>
      </c>
      <c r="C19" s="17" t="str">
        <f>IF(+SUMIF('Résultats tir équipe 2015'!$A$3:I$40,'Classement par moyenne (2)'!$B$19,'Résultats tir équipe 2015'!B$3:B$40)=0,"-",+SUMIF('Résultats tir équipe 2015'!$A$3:I$40,'Classement par moyenne (2)'!$B$19,'Résultats tir équipe 2015'!B$3:B$40))</f>
        <v>-</v>
      </c>
      <c r="D19" s="48" t="str">
        <f>IF(+SUMIF('Résultats tir équipe 2015'!$A$3:J$40,'Classement par moyenne (2)'!$B$19,'Résultats tir équipe 2015'!C$3:C$40)=0,"-",+SUMIF('Résultats tir équipe 2015'!$A$3:J$40,'Classement par moyenne (2)'!$B$19,'Résultats tir équipe 2015'!C$3:C$40))</f>
        <v>-</v>
      </c>
      <c r="E19" s="48" t="str">
        <f>IF(+SUMIF('Résultats tir équipe 2015'!$A$3:K$40,'Classement par moyenne (2)'!$B$19,'Résultats tir équipe 2015'!D$3:D$40)=0,"-",+SUMIF('Résultats tir équipe 2015'!$A$3:K$40,'Classement par moyenne (2)'!$B$19,'Résultats tir équipe 2015'!D$3:D$40))</f>
        <v>-</v>
      </c>
      <c r="F19" s="48" t="str">
        <f>IF(+SUMIF('Résultats tir équipe 2015'!$A$3:L$40,'Classement par moyenne (2)'!$B$19,'Résultats tir équipe 2015'!E$3:E$40)=0,"-",+SUMIF('Résultats tir équipe 2015'!$A$3:L$40,'Classement par moyenne (2)'!$B$19,'Résultats tir équipe 2015'!E$3:E$40))</f>
        <v>-</v>
      </c>
      <c r="G19" s="48" t="str">
        <f>IF(+SUMIF('Résultats tir équipe 2015'!$A$3:M$40,'Classement par moyenne (2)'!$B$19,'Résultats tir équipe 2015'!F$3:F$40)=0,"-",+SUMIF('Résultats tir équipe 2015'!$A$3:M$40,'Classement par moyenne (2)'!$B$19,'Résultats tir équipe 2015'!F$3:F$40))</f>
        <v>-</v>
      </c>
      <c r="H19" s="17" t="str">
        <f>IF(+SUMIF('Résultats tir équipe 2015'!$A$3:N$40,'Classement par moyenne (2)'!$B$19,'Résultats tir équipe 2015'!G$3:G$40)=0,"-",+SUMIF('Résultats tir équipe 2015'!$A$3:N$40,'Classement par moyenne (2)'!$B$19,'Résultats tir équipe 2015'!G$3:G$40))</f>
        <v>-</v>
      </c>
      <c r="I19" s="40" t="str">
        <f>IF(+SUMIF('Résultats tir équipe 2015'!$A$3:O$40,'Classement par moyenne (2)'!$B$19,'Résultats tir équipe 2015'!H$3:H$40)=0,"-",+SUMIF('Résultats tir équipe 2015'!$A$3:O$40,'Classement par moyenne (2)'!$B$19,'Résultats tir équipe 2015'!H$3:H$40))</f>
        <v>-</v>
      </c>
      <c r="J19" s="44" t="e">
        <f t="shared" si="0"/>
        <v>#DIV/0!</v>
      </c>
    </row>
    <row r="20" spans="1:10" ht="12.75">
      <c r="A20" s="7">
        <v>18</v>
      </c>
      <c r="B20" s="7" t="s">
        <v>13</v>
      </c>
      <c r="C20" s="48">
        <f>IF(+SUMIF('Résultats tir équipe 2015'!$A$3:I$40,'Classement par moyenne (2)'!$B$20,'Résultats tir équipe 2015'!B$3:B$40)=0,"-",+SUMIF('Résultats tir équipe 2015'!$A$3:I$40,'Classement par moyenne (2)'!$B$20,'Résultats tir équipe 2015'!B$3:B$40))</f>
        <v>189</v>
      </c>
      <c r="D20" s="48">
        <f>IF(+SUMIF('Résultats tir équipe 2015'!$A$3:J$40,'Classement par moyenne (2)'!$B$20,'Résultats tir équipe 2015'!C$3:C$40)=0,"-",+SUMIF('Résultats tir équipe 2015'!$A$3:J$40,'Classement par moyenne (2)'!$B$20,'Résultats tir équipe 2015'!C$3:C$40))</f>
        <v>183</v>
      </c>
      <c r="E20" s="48">
        <f>IF(+SUMIF('Résultats tir équipe 2015'!$A$3:K$40,'Classement par moyenne (2)'!$B$20,'Résultats tir équipe 2015'!D$3:D$40)=0,"-",+SUMIF('Résultats tir équipe 2015'!$A$3:K$40,'Classement par moyenne (2)'!$B$20,'Résultats tir équipe 2015'!D$3:D$40))</f>
        <v>193</v>
      </c>
      <c r="F20" s="48">
        <f>IF(+SUMIF('Résultats tir équipe 2015'!$A$3:L$40,'Classement par moyenne (2)'!$B$20,'Résultats tir équipe 2015'!E$3:E$40)=0,"-",+SUMIF('Résultats tir équipe 2015'!$A$3:L$40,'Classement par moyenne (2)'!$B$20,'Résultats tir équipe 2015'!E$3:E$40))</f>
        <v>195</v>
      </c>
      <c r="G20" s="17">
        <f>IF(+SUMIF('Résultats tir équipe 2015'!$A$3:M$40,'Classement par moyenne (2)'!$B$20,'Résultats tir équipe 2015'!F$3:F$40)=0,"-",+SUMIF('Résultats tir équipe 2015'!$A$3:M$40,'Classement par moyenne (2)'!$B$20,'Résultats tir équipe 2015'!F$3:F$40))</f>
        <v>194</v>
      </c>
      <c r="H20" s="17">
        <f>IF(+SUMIF('Résultats tir équipe 2015'!$A$3:N$40,'Classement par moyenne (2)'!$B$20,'Résultats tir équipe 2015'!G$3:G$40)=0,"-",+SUMIF('Résultats tir équipe 2015'!$A$3:N$40,'Classement par moyenne (2)'!$B$20,'Résultats tir équipe 2015'!G$3:G$40))</f>
        <v>190</v>
      </c>
      <c r="I20" s="17">
        <f>IF(+SUMIF('Résultats tir équipe 2015'!$A$3:O$40,'Classement par moyenne (2)'!$B$20,'Résultats tir équipe 2015'!H$3:H$40)=0,"-",+SUMIF('Résultats tir équipe 2015'!$A$3:O$40,'Classement par moyenne (2)'!$B$20,'Résultats tir équipe 2015'!H$3:H$40))</f>
        <v>190</v>
      </c>
      <c r="J20" s="44">
        <f t="shared" si="0"/>
        <v>190.57142857142858</v>
      </c>
    </row>
    <row r="21" spans="1:10" ht="12.75">
      <c r="A21" s="7">
        <v>19</v>
      </c>
      <c r="B21" s="7" t="s">
        <v>28</v>
      </c>
      <c r="C21" s="17" t="str">
        <f>IF(+SUMIF('Résultats tir équipe 2015'!$A$3:I$40,'Classement par moyenne (2)'!$B$21,'Résultats tir équipe 2015'!B$3:B$40)=0,"-",+SUMIF('Résultats tir équipe 2015'!$A$3:I$40,'Classement par moyenne (2)'!$B$21,'Résultats tir équipe 2015'!B$3:B$40))</f>
        <v>-</v>
      </c>
      <c r="D21" s="54" t="str">
        <f>IF(+SUMIF('Résultats tir équipe 2015'!$A$3:J$40,'Classement par moyenne (2)'!$B$21,'Résultats tir équipe 2015'!C$3:C$40)=0,"-",+SUMIF('Résultats tir équipe 2015'!$A$3:J$40,'Classement par moyenne (2)'!$B$21,'Résultats tir équipe 2015'!C$3:C$40))</f>
        <v>-</v>
      </c>
      <c r="E21" s="55" t="str">
        <f>IF(+SUMIF('Résultats tir équipe 2015'!$A$3:K$40,'Classement par moyenne (2)'!$B$21,'Résultats tir équipe 2015'!D$3:D$40)=0,"-",+SUMIF('Résultats tir équipe 2015'!$A$3:K$40,'Classement par moyenne (2)'!$B$21,'Résultats tir équipe 2015'!D$3:D$40))</f>
        <v>-</v>
      </c>
      <c r="F21" s="54" t="str">
        <f>IF(+SUMIF('Résultats tir équipe 2015'!$A$3:L$40,'Classement par moyenne (2)'!$B$21,'Résultats tir équipe 2015'!E$3:E$40)=0,"-",+SUMIF('Résultats tir équipe 2015'!$A$3:L$40,'Classement par moyenne (2)'!$B$21,'Résultats tir équipe 2015'!E$3:E$40))</f>
        <v>-</v>
      </c>
      <c r="G21" s="54" t="str">
        <f>IF(+SUMIF('Résultats tir équipe 2015'!$A$3:M$40,'Classement par moyenne (2)'!$B$21,'Résultats tir équipe 2015'!F$3:F$40)=0,"-",+SUMIF('Résultats tir équipe 2015'!$A$3:M$40,'Classement par moyenne (2)'!$B$21,'Résultats tir équipe 2015'!F$3:F$40))</f>
        <v>-</v>
      </c>
      <c r="H21" s="54" t="str">
        <f>IF(+SUMIF('Résultats tir équipe 2015'!$A$3:N$40,'Classement par moyenne (2)'!$B$21,'Résultats tir équipe 2015'!G$3:G$40)=0,"-",+SUMIF('Résultats tir équipe 2015'!$A$3:N$40,'Classement par moyenne (2)'!$B$21,'Résultats tir équipe 2015'!G$3:G$40))</f>
        <v>-</v>
      </c>
      <c r="I21" s="54" t="str">
        <f>IF(+SUMIF('Résultats tir équipe 2015'!$A$3:O$40,'Classement par moyenne (2)'!$B$21,'Résultats tir équipe 2015'!H$3:H$40)=0,"-",+SUMIF('Résultats tir équipe 2015'!$A$3:O$40,'Classement par moyenne (2)'!$B$21,'Résultats tir équipe 2015'!H$3:H$40))</f>
        <v>-</v>
      </c>
      <c r="J21" s="44" t="e">
        <f t="shared" si="0"/>
        <v>#DIV/0!</v>
      </c>
    </row>
    <row r="22" spans="1:10" ht="12.75">
      <c r="A22" s="7">
        <v>20</v>
      </c>
      <c r="B22" s="7" t="s">
        <v>11</v>
      </c>
      <c r="C22" s="17">
        <f>IF(+SUMIF('Résultats tir équipe 2015'!$A$3:I$40,'Classement par moyenne (2)'!$B$22,'Résultats tir équipe 2015'!B$3:B$40)=0,"-",+SUMIF('Résultats tir équipe 2015'!$A$3:I$40,'Classement par moyenne (2)'!$B$22,'Résultats tir équipe 2015'!B$3:B$40))</f>
        <v>180</v>
      </c>
      <c r="D22" s="17">
        <f>IF(+SUMIF('Résultats tir équipe 2015'!$A$3:J$40,'Classement par moyenne (2)'!$B$22,'Résultats tir équipe 2015'!C$3:C$40)=0,"-",+SUMIF('Résultats tir équipe 2015'!$A$3:J$40,'Classement par moyenne (2)'!$B$22,'Résultats tir équipe 2015'!C$3:C$40))</f>
        <v>185</v>
      </c>
      <c r="E22" s="51">
        <f>IF(+SUMIF('Résultats tir équipe 2015'!$A$3:K$40,'Classement par moyenne (2)'!$B$22,'Résultats tir équipe 2015'!D$3:D$40)=0,"-",+SUMIF('Résultats tir équipe 2015'!$A$3:K$40,'Classement par moyenne (2)'!$B$22,'Résultats tir équipe 2015'!D$3:D$40))</f>
        <v>178</v>
      </c>
      <c r="F22" s="51">
        <f>IF(+SUMIF('Résultats tir équipe 2015'!$A$3:L$40,'Classement par moyenne (2)'!$B$22,'Résultats tir équipe 2015'!E$3:E$40)=0,"-",+SUMIF('Résultats tir équipe 2015'!$A$3:L$40,'Classement par moyenne (2)'!$B$22,'Résultats tir équipe 2015'!E$3:E$40))</f>
        <v>189</v>
      </c>
      <c r="G22" s="17">
        <f>IF(+SUMIF('Résultats tir équipe 2015'!$A$3:M$40,'Classement par moyenne (2)'!$B$22,'Résultats tir équipe 2015'!F$3:F$40)=0,"-",+SUMIF('Résultats tir équipe 2015'!$A$3:M$40,'Classement par moyenne (2)'!$B$22,'Résultats tir équipe 2015'!F$3:F$40))</f>
        <v>184</v>
      </c>
      <c r="H22" s="17">
        <f>IF(+SUMIF('Résultats tir équipe 2015'!$A$3:N$40,'Classement par moyenne (2)'!$B$22,'Résultats tir équipe 2015'!G$3:G$40)=0,"-",+SUMIF('Résultats tir équipe 2015'!$A$3:N$40,'Classement par moyenne (2)'!$B$22,'Résultats tir équipe 2015'!G$3:G$40))</f>
        <v>188</v>
      </c>
      <c r="I22" s="17">
        <f>IF(+SUMIF('Résultats tir équipe 2015'!$A$3:O$40,'Classement par moyenne (2)'!$B$22,'Résultats tir équipe 2015'!H$3:H$40)=0,"-",+SUMIF('Résultats tir équipe 2015'!$A$3:O$40,'Classement par moyenne (2)'!$B$22,'Résultats tir équipe 2015'!H$3:H$40))</f>
        <v>188</v>
      </c>
      <c r="J22" s="44">
        <f t="shared" si="0"/>
        <v>184.57142857142858</v>
      </c>
    </row>
    <row r="23" spans="1:10" ht="12.75">
      <c r="A23" s="7">
        <v>21</v>
      </c>
      <c r="B23" s="7" t="s">
        <v>34</v>
      </c>
      <c r="C23" s="17" t="str">
        <f>IF(+SUMIF('Résultats tir équipe 2015'!$A$3:I$40,'Classement par moyenne (2)'!$B$23,'Résultats tir équipe 2015'!B$3:B$40)=0,"-",+SUMIF('Résultats tir équipe 2015'!$A$3:I$40,'Classement par moyenne (2)'!$B$23,'Résultats tir équipe 2015'!B$3:B$40))</f>
        <v>-</v>
      </c>
      <c r="D23" s="17" t="str">
        <f>IF(+SUMIF('Résultats tir équipe 2015'!$A$3:J$40,'Classement par moyenne (2)'!$B$23,'Résultats tir équipe 2015'!C$3:C$40)=0,"-",+SUMIF('Résultats tir équipe 2015'!$A$3:J$40,'Classement par moyenne (2)'!$B$23,'Résultats tir équipe 2015'!C$3:C$40))</f>
        <v>-</v>
      </c>
      <c r="E23" s="17" t="str">
        <f>IF(+SUMIF('Résultats tir équipe 2015'!$A$3:K$40,'Classement par moyenne (2)'!$B$23,'Résultats tir équipe 2015'!D$3:D$40)=0,"-",+SUMIF('Résultats tir équipe 2015'!$A$3:K$40,'Classement par moyenne (2)'!$B$23,'Résultats tir équipe 2015'!D$3:D$40))</f>
        <v>-</v>
      </c>
      <c r="F23" s="17" t="str">
        <f>IF(+SUMIF('Résultats tir équipe 2015'!$A$3:L$40,'Classement par moyenne (2)'!$B$23,'Résultats tir équipe 2015'!E$3:E$40)=0,"-",+SUMIF('Résultats tir équipe 2015'!$A$3:L$40,'Classement par moyenne (2)'!$B$23,'Résultats tir équipe 2015'!E$3:E$40))</f>
        <v>-</v>
      </c>
      <c r="G23" s="17" t="str">
        <f>IF(+SUMIF('Résultats tir équipe 2015'!$A$3:M$40,'Classement par moyenne (2)'!$B$23,'Résultats tir équipe 2015'!F$3:F$40)=0,"-",+SUMIF('Résultats tir équipe 2015'!$A$3:M$40,'Classement par moyenne (2)'!$B$23,'Résultats tir équipe 2015'!F$3:F$40))</f>
        <v>-</v>
      </c>
      <c r="H23" s="17" t="str">
        <f>IF(+SUMIF('Résultats tir équipe 2015'!$A$3:N$40,'Classement par moyenne (2)'!$B$23,'Résultats tir équipe 2015'!G$3:G$40)=0,"-",+SUMIF('Résultats tir équipe 2015'!$A$3:N$40,'Classement par moyenne (2)'!$B$23,'Résultats tir équipe 2015'!G$3:G$40))</f>
        <v>-</v>
      </c>
      <c r="I23" s="17" t="str">
        <f>IF(+SUMIF('Résultats tir équipe 2015'!$A$3:O$40,'Classement par moyenne (2)'!$B$23,'Résultats tir équipe 2015'!H$3:H$40)=0,"-",+SUMIF('Résultats tir équipe 2015'!$A$3:O$40,'Classement par moyenne (2)'!$B$23,'Résultats tir équipe 2015'!H$3:H$40))</f>
        <v>-</v>
      </c>
      <c r="J23" s="46" t="e">
        <f t="shared" si="0"/>
        <v>#DIV/0!</v>
      </c>
    </row>
    <row r="24" spans="1:10" ht="12.75">
      <c r="A24" s="7">
        <v>22</v>
      </c>
      <c r="B24" s="7" t="s">
        <v>33</v>
      </c>
      <c r="C24" s="17" t="str">
        <f>IF(+SUMIF('Résultats tir équipe 2015'!$A$3:I$40,'Classement par moyenne (2)'!$B$24,'Résultats tir équipe 2015'!B$3:B$40)=0,"-",+SUMIF('Résultats tir équipe 2015'!$A$3:I$40,'Classement par moyenne (2)'!$B$24,'Résultats tir équipe 2015'!B$3:B$40))</f>
        <v>-</v>
      </c>
      <c r="D24" s="54" t="str">
        <f>IF(+SUMIF('Résultats tir équipe 2015'!$A$3:J$40,'Classement par moyenne (2)'!$B$24,'Résultats tir équipe 2015'!C$3:C$40)=0,"-",+SUMIF('Résultats tir équipe 2015'!$A$3:J$40,'Classement par moyenne (2)'!$B$24,'Résultats tir équipe 2015'!C$3:C$40))</f>
        <v>-</v>
      </c>
      <c r="E24" s="55" t="str">
        <f>IF(+SUMIF('Résultats tir équipe 2015'!$A$3:K$40,'Classement par moyenne (2)'!$B$24,'Résultats tir équipe 2015'!D$3:D$40)=0,"-",+SUMIF('Résultats tir équipe 2015'!$A$3:K$40,'Classement par moyenne (2)'!$B$24,'Résultats tir équipe 2015'!D$3:D$40))</f>
        <v>-</v>
      </c>
      <c r="F24" s="54" t="str">
        <f>IF(+SUMIF('Résultats tir équipe 2015'!$A$3:L$40,'Classement par moyenne (2)'!$B$24,'Résultats tir équipe 2015'!E$3:E$40)=0,"-",+SUMIF('Résultats tir équipe 2015'!$A$3:L$40,'Classement par moyenne (2)'!$B$24,'Résultats tir équipe 2015'!E$3:E$40))</f>
        <v>-</v>
      </c>
      <c r="G24" s="54" t="str">
        <f>IF(+SUMIF('Résultats tir équipe 2015'!$A$3:M$40,'Classement par moyenne (2)'!$B$24,'Résultats tir équipe 2015'!F$3:F$40)=0,"-",+SUMIF('Résultats tir équipe 2015'!$A$3:M$40,'Classement par moyenne (2)'!$B$24,'Résultats tir équipe 2015'!F$3:F$40))</f>
        <v>-</v>
      </c>
      <c r="H24" s="54" t="str">
        <f>IF(+SUMIF('Résultats tir équipe 2015'!$A$3:N$40,'Classement par moyenne (2)'!$B$24,'Résultats tir équipe 2015'!G$3:G$40)=0,"-",+SUMIF('Résultats tir équipe 2015'!$A$3:N$40,'Classement par moyenne (2)'!$B$24,'Résultats tir équipe 2015'!G$3:G$40))</f>
        <v>-</v>
      </c>
      <c r="I24" s="54" t="str">
        <f>IF(+SUMIF('Résultats tir équipe 2015'!$A$3:O$40,'Classement par moyenne (2)'!$B$24,'Résultats tir équipe 2015'!H$3:H$40)=0,"-",+SUMIF('Résultats tir équipe 2015'!$A$3:O$40,'Classement par moyenne (2)'!$B$24,'Résultats tir équipe 2015'!H$3:H$40))</f>
        <v>-</v>
      </c>
      <c r="J24" s="18" t="e">
        <f t="shared" si="0"/>
        <v>#DIV/0!</v>
      </c>
    </row>
    <row r="25" spans="1:10" ht="13.5" thickBot="1">
      <c r="A25" s="8">
        <v>23</v>
      </c>
      <c r="B25" s="8" t="s">
        <v>35</v>
      </c>
      <c r="C25" s="41" t="str">
        <f>IF(+SUMIF('Résultats tir équipe 2015'!$A$3:I$40,'Classement par moyenne (2)'!$B$25,'Résultats tir équipe 2015'!B$3:B$40)=0,"-",+SUMIF('Résultats tir équipe 2015'!$A$3:I$40,'Classement par moyenne (2)'!$B$25,'Résultats tir équipe 2015'!B$3:B$40))</f>
        <v>-</v>
      </c>
      <c r="D25" s="41" t="str">
        <f>IF(+SUMIF('Résultats tir équipe 2015'!$A$3:J$40,'Classement par moyenne (2)'!$B$25,'Résultats tir équipe 2015'!C$3:C$40)=0,"-",+SUMIF('Résultats tir équipe 2015'!$A$3:J$40,'Classement par moyenne (2)'!$B$25,'Résultats tir équipe 2015'!C$3:C$40))</f>
        <v>-</v>
      </c>
      <c r="E25" s="53" t="str">
        <f>IF(+SUMIF('Résultats tir équipe 2015'!$A$3:K$40,'Classement par moyenne (2)'!$B$25,'Résultats tir équipe 2015'!D$3:D$40)=0,"-",+SUMIF('Résultats tir équipe 2015'!$A$3:K$40,'Classement par moyenne (2)'!$B$25,'Résultats tir équipe 2015'!D$3:D$40))</f>
        <v>-</v>
      </c>
      <c r="F25" s="53" t="str">
        <f>IF(+SUMIF('Résultats tir équipe 2015'!$A$3:L$40,'Classement par moyenne (2)'!$B$25,'Résultats tir équipe 2015'!E$3:E$40)=0,"-",+SUMIF('Résultats tir équipe 2015'!$A$3:L$40,'Classement par moyenne (2)'!$B$25,'Résultats tir équipe 2015'!E$3:E$40))</f>
        <v>-</v>
      </c>
      <c r="G25" s="41" t="str">
        <f>IF(+SUMIF('Résultats tir équipe 2015'!$A$3:M$40,'Classement par moyenne (2)'!$B$25,'Résultats tir équipe 2015'!F$3:F$40)=0,"-",+SUMIF('Résultats tir équipe 2015'!$A$3:M$40,'Classement par moyenne (2)'!$B$25,'Résultats tir équipe 2015'!F$3:F$40))</f>
        <v>-</v>
      </c>
      <c r="H25" s="41" t="str">
        <f>IF(+SUMIF('Résultats tir équipe 2015'!$A$3:N$40,'Classement par moyenne (2)'!$B$25,'Résultats tir équipe 2015'!G$3:G$40)=0,"-",+SUMIF('Résultats tir équipe 2015'!$A$3:N$40,'Classement par moyenne (2)'!$B$25,'Résultats tir équipe 2015'!G$3:G$40))</f>
        <v>-</v>
      </c>
      <c r="I25" s="41" t="str">
        <f>IF(+SUMIF('Résultats tir équipe 2015'!$A$3:O$40,'Classement par moyenne (2)'!$B$25,'Résultats tir équipe 2015'!H$3:H$40)=0,"-",+SUMIF('Résultats tir équipe 2015'!$A$3:O$40,'Classement par moyenne (2)'!$B$25,'Résultats tir équipe 2015'!H$3:H$40))</f>
        <v>-</v>
      </c>
      <c r="J25" s="37" t="e">
        <f t="shared" si="0"/>
        <v>#DIV/0!</v>
      </c>
    </row>
  </sheetData>
  <sheetProtection/>
  <mergeCells count="1">
    <mergeCell ref="B1:J1"/>
  </mergeCells>
  <printOptions/>
  <pageMargins left="0.787401575" right="0.787401575" top="1.6770833333333333" bottom="0.984251969" header="0.4921259845" footer="0.4921259845"/>
  <pageSetup fitToHeight="1" fitToWidth="1" horizontalDpi="600" verticalDpi="600" orientation="portrait" paperSize="9" r:id="rId2"/>
  <headerFooter alignWithMargins="0">
    <oddHeader>&amp;L&amp;G</oddHeader>
    <oddFooter>&amp;C&amp;A&amp;R&amp;F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 d'équipe 2015</dc:title>
  <dc:subject/>
  <dc:creator>Tétaz Véronique</dc:creator>
  <cp:keywords/>
  <dc:description/>
  <cp:lastModifiedBy>Yves</cp:lastModifiedBy>
  <cp:lastPrinted>2015-05-18T10:53:39Z</cp:lastPrinted>
  <dcterms:created xsi:type="dcterms:W3CDTF">2008-05-13T05:33:22Z</dcterms:created>
  <dcterms:modified xsi:type="dcterms:W3CDTF">2015-09-17T03:45:06Z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